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BNIA\Projects_2013_2014\Technology Grant\Module_Tables\"/>
    </mc:Choice>
  </mc:AlternateContent>
  <bookViews>
    <workbookView xWindow="-1890" yWindow="135" windowWidth="25365" windowHeight="14580" tabRatio="500" firstSheet="1" activeTab="3"/>
  </bookViews>
  <sheets>
    <sheet name="Introduction" sheetId="1" r:id="rId1"/>
    <sheet name="Indicator Definitions" sheetId="4" r:id="rId2"/>
    <sheet name="RawData" sheetId="2" r:id="rId3"/>
    <sheet name="AnalysisTool" sheetId="3" r:id="rId4"/>
  </sheets>
  <externalReferences>
    <externalReference r:id="rId5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27" i="3" l="1"/>
  <c r="I227" i="3"/>
  <c r="F227" i="3"/>
  <c r="E227" i="3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77" i="2"/>
  <c r="O60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77" i="2"/>
  <c r="E60" i="2"/>
  <c r="E59" i="2"/>
  <c r="X202" i="3"/>
  <c r="U5" i="3"/>
  <c r="V5" i="3"/>
  <c r="W5" i="3"/>
  <c r="X5" i="3"/>
  <c r="Y5" i="3"/>
  <c r="Z5" i="3"/>
  <c r="AA5" i="3"/>
  <c r="AB5" i="3"/>
  <c r="AC5" i="3"/>
  <c r="AD5" i="3"/>
  <c r="AE5" i="3"/>
  <c r="AF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D5" i="3"/>
  <c r="C5" i="3"/>
  <c r="AN137" i="2"/>
  <c r="AN167" i="2"/>
  <c r="AN166" i="2"/>
  <c r="AN165" i="2"/>
  <c r="AN164" i="2"/>
  <c r="AN163" i="2"/>
  <c r="AN162" i="2"/>
  <c r="AN161" i="2"/>
  <c r="AN160" i="2"/>
  <c r="AN159" i="2"/>
  <c r="AN158" i="2"/>
  <c r="AN157" i="2"/>
  <c r="AN156" i="2"/>
  <c r="AN155" i="2"/>
  <c r="AN154" i="2"/>
  <c r="AN153" i="2"/>
  <c r="AN152" i="2"/>
  <c r="AN151" i="2"/>
  <c r="AN150" i="2"/>
  <c r="AN149" i="2"/>
  <c r="AN148" i="2"/>
  <c r="AN147" i="2"/>
  <c r="AN146" i="2"/>
  <c r="AN145" i="2"/>
  <c r="AN144" i="2"/>
  <c r="AN143" i="2"/>
  <c r="AN142" i="2"/>
  <c r="AN141" i="2"/>
  <c r="AN140" i="2"/>
  <c r="AN139" i="2"/>
  <c r="AN138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77" i="2"/>
  <c r="AN76" i="2"/>
  <c r="AN59" i="2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O166" i="2"/>
  <c r="AF214" i="3"/>
  <c r="AF213" i="3"/>
  <c r="AF212" i="3"/>
  <c r="AF211" i="3"/>
  <c r="AF210" i="3"/>
  <c r="AF209" i="3"/>
  <c r="AF208" i="3"/>
  <c r="AF207" i="3"/>
  <c r="AF206" i="3"/>
  <c r="AF205" i="3"/>
  <c r="E166" i="2"/>
  <c r="AF204" i="3"/>
  <c r="AF203" i="3"/>
  <c r="AF202" i="3"/>
  <c r="AF201" i="3"/>
  <c r="AE237" i="3"/>
  <c r="AE236" i="3"/>
  <c r="AE235" i="3"/>
  <c r="AE234" i="3"/>
  <c r="AE233" i="3"/>
  <c r="AE232" i="3"/>
  <c r="AE231" i="3"/>
  <c r="AE230" i="3"/>
  <c r="AE229" i="3"/>
  <c r="AE228" i="3"/>
  <c r="AE227" i="3"/>
  <c r="AE226" i="3"/>
  <c r="AE225" i="3"/>
  <c r="AE224" i="3"/>
  <c r="AE223" i="3"/>
  <c r="AE222" i="3"/>
  <c r="AE221" i="3"/>
  <c r="AE220" i="3"/>
  <c r="AE219" i="3"/>
  <c r="AE218" i="3"/>
  <c r="AE217" i="3"/>
  <c r="AE216" i="3"/>
  <c r="AE215" i="3"/>
  <c r="O165" i="2"/>
  <c r="AE214" i="3"/>
  <c r="AE213" i="3"/>
  <c r="AE212" i="3"/>
  <c r="AE211" i="3"/>
  <c r="AE210" i="3"/>
  <c r="AE209" i="3"/>
  <c r="AE208" i="3"/>
  <c r="AE207" i="3"/>
  <c r="AE206" i="3"/>
  <c r="AE205" i="3"/>
  <c r="E165" i="2"/>
  <c r="AE204" i="3"/>
  <c r="AE203" i="3"/>
  <c r="AE202" i="3"/>
  <c r="AE201" i="3"/>
  <c r="AD236" i="3"/>
  <c r="AD237" i="3"/>
  <c r="AD235" i="3"/>
  <c r="AD234" i="3"/>
  <c r="AD233" i="3"/>
  <c r="AD232" i="3"/>
  <c r="AD231" i="3"/>
  <c r="AD230" i="3"/>
  <c r="AD229" i="3"/>
  <c r="AD228" i="3"/>
  <c r="AD226" i="3"/>
  <c r="AD225" i="3"/>
  <c r="AD224" i="3"/>
  <c r="AD223" i="3"/>
  <c r="AD222" i="3"/>
  <c r="AD221" i="3"/>
  <c r="AD220" i="3"/>
  <c r="AD219" i="3"/>
  <c r="AD218" i="3"/>
  <c r="AD217" i="3"/>
  <c r="AD216" i="3"/>
  <c r="AD215" i="3"/>
  <c r="O164" i="2"/>
  <c r="AD214" i="3"/>
  <c r="AD213" i="3"/>
  <c r="AD212" i="3"/>
  <c r="AD211" i="3"/>
  <c r="AD210" i="3"/>
  <c r="AD209" i="3"/>
  <c r="AD208" i="3"/>
  <c r="AD207" i="3"/>
  <c r="AD206" i="3"/>
  <c r="AD205" i="3"/>
  <c r="E164" i="2"/>
  <c r="AD204" i="3"/>
  <c r="AD203" i="3"/>
  <c r="AD202" i="3"/>
  <c r="AD201" i="3"/>
  <c r="AC237" i="3"/>
  <c r="AC236" i="3"/>
  <c r="AC235" i="3"/>
  <c r="AC234" i="3"/>
  <c r="AC233" i="3"/>
  <c r="AC232" i="3"/>
  <c r="AC231" i="3"/>
  <c r="AC230" i="3"/>
  <c r="AC229" i="3"/>
  <c r="AC228" i="3"/>
  <c r="AC227" i="3"/>
  <c r="AC226" i="3"/>
  <c r="AC225" i="3"/>
  <c r="AC224" i="3"/>
  <c r="AC223" i="3"/>
  <c r="AC222" i="3"/>
  <c r="AC221" i="3"/>
  <c r="AC220" i="3"/>
  <c r="AC219" i="3"/>
  <c r="AC218" i="3"/>
  <c r="AC217" i="3"/>
  <c r="AC216" i="3"/>
  <c r="AC215" i="3"/>
  <c r="O163" i="2"/>
  <c r="AC214" i="3"/>
  <c r="AC213" i="3"/>
  <c r="AC212" i="3"/>
  <c r="AC211" i="3"/>
  <c r="AC210" i="3"/>
  <c r="AC209" i="3"/>
  <c r="AC208" i="3"/>
  <c r="AC207" i="3"/>
  <c r="AC206" i="3"/>
  <c r="AC205" i="3"/>
  <c r="E163" i="2"/>
  <c r="AC204" i="3"/>
  <c r="AC203" i="3"/>
  <c r="AC202" i="3"/>
  <c r="AC201" i="3"/>
  <c r="AB237" i="3"/>
  <c r="AB236" i="3"/>
  <c r="AB235" i="3"/>
  <c r="AB234" i="3"/>
  <c r="AB233" i="3"/>
  <c r="AB232" i="3"/>
  <c r="AB231" i="3"/>
  <c r="AB230" i="3"/>
  <c r="AB229" i="3"/>
  <c r="AB228" i="3"/>
  <c r="AB227" i="3"/>
  <c r="AB226" i="3"/>
  <c r="AB225" i="3"/>
  <c r="AB224" i="3"/>
  <c r="AB223" i="3"/>
  <c r="AB222" i="3"/>
  <c r="AB221" i="3"/>
  <c r="AB220" i="3"/>
  <c r="AB219" i="3"/>
  <c r="AB218" i="3"/>
  <c r="AB217" i="3"/>
  <c r="AB216" i="3"/>
  <c r="AB215" i="3"/>
  <c r="O162" i="2"/>
  <c r="AB214" i="3"/>
  <c r="AB213" i="3"/>
  <c r="AB212" i="3"/>
  <c r="AB211" i="3"/>
  <c r="AB210" i="3"/>
  <c r="AB209" i="3"/>
  <c r="AB208" i="3"/>
  <c r="AB207" i="3"/>
  <c r="AB206" i="3"/>
  <c r="AB205" i="3"/>
  <c r="E162" i="2"/>
  <c r="AB204" i="3"/>
  <c r="AB203" i="3"/>
  <c r="AB202" i="3"/>
  <c r="AB201" i="3"/>
  <c r="AA237" i="3"/>
  <c r="AA236" i="3"/>
  <c r="AA235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15" i="3"/>
  <c r="O161" i="2"/>
  <c r="AA214" i="3"/>
  <c r="AA213" i="3"/>
  <c r="AA212" i="3"/>
  <c r="AA211" i="3"/>
  <c r="AA210" i="3"/>
  <c r="AA209" i="3"/>
  <c r="AA208" i="3"/>
  <c r="AA207" i="3"/>
  <c r="AA206" i="3"/>
  <c r="AA205" i="3"/>
  <c r="E161" i="2"/>
  <c r="AA204" i="3"/>
  <c r="AA203" i="3"/>
  <c r="AA202" i="3"/>
  <c r="AA201" i="3"/>
  <c r="Z226" i="3"/>
  <c r="Z237" i="3"/>
  <c r="Z236" i="3"/>
  <c r="Z235" i="3"/>
  <c r="Z234" i="3"/>
  <c r="Z233" i="3"/>
  <c r="Z232" i="3"/>
  <c r="Z231" i="3"/>
  <c r="Z230" i="3"/>
  <c r="Z229" i="3"/>
  <c r="Z228" i="3"/>
  <c r="Z227" i="3"/>
  <c r="Z225" i="3"/>
  <c r="Z224" i="3"/>
  <c r="Z223" i="3"/>
  <c r="Z222" i="3"/>
  <c r="Z221" i="3"/>
  <c r="Z220" i="3"/>
  <c r="Z219" i="3"/>
  <c r="Z218" i="3"/>
  <c r="Z217" i="3"/>
  <c r="Z216" i="3"/>
  <c r="Z215" i="3"/>
  <c r="O160" i="2"/>
  <c r="Z214" i="3"/>
  <c r="Z213" i="3"/>
  <c r="Z212" i="3"/>
  <c r="Z211" i="3"/>
  <c r="Z210" i="3"/>
  <c r="Z209" i="3"/>
  <c r="Z208" i="3"/>
  <c r="Z207" i="3"/>
  <c r="Z206" i="3"/>
  <c r="Z205" i="3"/>
  <c r="E160" i="2"/>
  <c r="Z204" i="3"/>
  <c r="Z203" i="3"/>
  <c r="Z202" i="3"/>
  <c r="Z201" i="3"/>
  <c r="Y237" i="3"/>
  <c r="Y236" i="3"/>
  <c r="Y235" i="3"/>
  <c r="Y234" i="3"/>
  <c r="Y233" i="3"/>
  <c r="Y232" i="3"/>
  <c r="Y231" i="3"/>
  <c r="Y230" i="3"/>
  <c r="Y229" i="3"/>
  <c r="Y228" i="3"/>
  <c r="Y227" i="3"/>
  <c r="Y226" i="3"/>
  <c r="Y225" i="3"/>
  <c r="Y224" i="3"/>
  <c r="Y223" i="3"/>
  <c r="Y222" i="3"/>
  <c r="Y221" i="3"/>
  <c r="Y220" i="3"/>
  <c r="Y219" i="3"/>
  <c r="Y218" i="3"/>
  <c r="Y217" i="3"/>
  <c r="Y216" i="3"/>
  <c r="O159" i="2"/>
  <c r="Y214" i="3"/>
  <c r="Y215" i="3"/>
  <c r="Y213" i="3"/>
  <c r="Y212" i="3"/>
  <c r="Y211" i="3"/>
  <c r="Y210" i="3"/>
  <c r="Y209" i="3"/>
  <c r="Y208" i="3"/>
  <c r="Y207" i="3"/>
  <c r="Y206" i="3"/>
  <c r="Y205" i="3"/>
  <c r="E159" i="2"/>
  <c r="Y204" i="3"/>
  <c r="Y203" i="3"/>
  <c r="Y202" i="3"/>
  <c r="Y201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O158" i="2"/>
  <c r="X214" i="3"/>
  <c r="X213" i="3"/>
  <c r="X212" i="3"/>
  <c r="X211" i="3"/>
  <c r="X210" i="3"/>
  <c r="X209" i="3"/>
  <c r="X208" i="3"/>
  <c r="X207" i="3"/>
  <c r="X206" i="3"/>
  <c r="X205" i="3"/>
  <c r="E158" i="2"/>
  <c r="X204" i="3"/>
  <c r="X203" i="3"/>
  <c r="X201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O157" i="2"/>
  <c r="W214" i="3"/>
  <c r="W213" i="3"/>
  <c r="W212" i="3"/>
  <c r="W211" i="3"/>
  <c r="W210" i="3"/>
  <c r="W209" i="3"/>
  <c r="W208" i="3"/>
  <c r="W207" i="3"/>
  <c r="W206" i="3"/>
  <c r="W205" i="3"/>
  <c r="E157" i="2"/>
  <c r="W204" i="3"/>
  <c r="W203" i="3"/>
  <c r="W202" i="3"/>
  <c r="W201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O156" i="2"/>
  <c r="V214" i="3"/>
  <c r="V213" i="3"/>
  <c r="V212" i="3"/>
  <c r="V211" i="3"/>
  <c r="V210" i="3"/>
  <c r="V209" i="3"/>
  <c r="V208" i="3"/>
  <c r="V207" i="3"/>
  <c r="V206" i="3"/>
  <c r="V205" i="3"/>
  <c r="E156" i="2"/>
  <c r="V204" i="3"/>
  <c r="V203" i="3"/>
  <c r="V202" i="3"/>
  <c r="V201" i="3"/>
  <c r="U235" i="3"/>
  <c r="U237" i="3"/>
  <c r="U236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O155" i="2"/>
  <c r="U214" i="3"/>
  <c r="U213" i="3"/>
  <c r="U212" i="3"/>
  <c r="U211" i="3"/>
  <c r="U210" i="3"/>
  <c r="U209" i="3"/>
  <c r="U208" i="3"/>
  <c r="U207" i="3"/>
  <c r="U206" i="3"/>
  <c r="U205" i="3"/>
  <c r="E155" i="2"/>
  <c r="U204" i="3"/>
  <c r="U203" i="3"/>
  <c r="U202" i="3"/>
  <c r="U201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O154" i="2"/>
  <c r="T214" i="3"/>
  <c r="T213" i="3"/>
  <c r="T212" i="3"/>
  <c r="T211" i="3"/>
  <c r="T210" i="3"/>
  <c r="T209" i="3"/>
  <c r="T208" i="3"/>
  <c r="T207" i="3"/>
  <c r="T206" i="3"/>
  <c r="T205" i="3"/>
  <c r="E154" i="2"/>
  <c r="T204" i="3"/>
  <c r="T203" i="3"/>
  <c r="T202" i="3"/>
  <c r="T201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O153" i="2"/>
  <c r="S214" i="3"/>
  <c r="S213" i="3"/>
  <c r="S212" i="3"/>
  <c r="S211" i="3"/>
  <c r="S210" i="3"/>
  <c r="S209" i="3"/>
  <c r="S208" i="3"/>
  <c r="S207" i="3"/>
  <c r="S206" i="3"/>
  <c r="S205" i="3"/>
  <c r="E153" i="2"/>
  <c r="S204" i="3"/>
  <c r="S203" i="3"/>
  <c r="S202" i="3"/>
  <c r="S201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O152" i="2"/>
  <c r="R214" i="3"/>
  <c r="R213" i="3"/>
  <c r="R212" i="3"/>
  <c r="R211" i="3"/>
  <c r="R210" i="3"/>
  <c r="R209" i="3"/>
  <c r="R208" i="3"/>
  <c r="R207" i="3"/>
  <c r="R206" i="3"/>
  <c r="R205" i="3"/>
  <c r="E152" i="2"/>
  <c r="R204" i="3"/>
  <c r="R203" i="3"/>
  <c r="R202" i="3"/>
  <c r="R201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O151" i="2"/>
  <c r="Q214" i="3"/>
  <c r="Q213" i="3"/>
  <c r="Q212" i="3"/>
  <c r="Q211" i="3"/>
  <c r="Q210" i="3"/>
  <c r="Q209" i="3"/>
  <c r="Q208" i="3"/>
  <c r="Q207" i="3"/>
  <c r="Q206" i="3"/>
  <c r="Q205" i="3"/>
  <c r="E151" i="2"/>
  <c r="Q204" i="3"/>
  <c r="Q203" i="3"/>
  <c r="Q202" i="3"/>
  <c r="Q201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O217" i="3"/>
  <c r="P217" i="3"/>
  <c r="P216" i="3"/>
  <c r="P215" i="3"/>
  <c r="O150" i="2"/>
  <c r="P214" i="3"/>
  <c r="P213" i="3"/>
  <c r="P212" i="3"/>
  <c r="P211" i="3"/>
  <c r="P210" i="3"/>
  <c r="P209" i="3"/>
  <c r="P208" i="3"/>
  <c r="P207" i="3"/>
  <c r="P206" i="3"/>
  <c r="P205" i="3"/>
  <c r="E150" i="2"/>
  <c r="P204" i="3"/>
  <c r="P203" i="3"/>
  <c r="P202" i="3"/>
  <c r="P201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6" i="3"/>
  <c r="O215" i="3"/>
  <c r="O149" i="2"/>
  <c r="O214" i="3"/>
  <c r="O213" i="3"/>
  <c r="O212" i="3"/>
  <c r="O211" i="3"/>
  <c r="O210" i="3"/>
  <c r="O209" i="3"/>
  <c r="O208" i="3"/>
  <c r="O207" i="3"/>
  <c r="O206" i="3"/>
  <c r="O205" i="3"/>
  <c r="E149" i="2"/>
  <c r="O204" i="3"/>
  <c r="O203" i="3"/>
  <c r="O202" i="3"/>
  <c r="O201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O148" i="2"/>
  <c r="N214" i="3"/>
  <c r="N213" i="3"/>
  <c r="N212" i="3"/>
  <c r="N211" i="3"/>
  <c r="N210" i="3"/>
  <c r="N209" i="3"/>
  <c r="N208" i="3"/>
  <c r="N207" i="3"/>
  <c r="N206" i="3"/>
  <c r="N205" i="3"/>
  <c r="E148" i="2"/>
  <c r="N204" i="3"/>
  <c r="N203" i="3"/>
  <c r="N202" i="3"/>
  <c r="N201" i="3"/>
  <c r="M237" i="3"/>
  <c r="M236" i="3"/>
  <c r="M235" i="3"/>
  <c r="L234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L222" i="3"/>
  <c r="M222" i="3"/>
  <c r="M221" i="3"/>
  <c r="M220" i="3"/>
  <c r="M219" i="3"/>
  <c r="M218" i="3"/>
  <c r="M217" i="3"/>
  <c r="M216" i="3"/>
  <c r="M215" i="3"/>
  <c r="O147" i="2"/>
  <c r="M214" i="3"/>
  <c r="M213" i="3"/>
  <c r="M212" i="3"/>
  <c r="M211" i="3"/>
  <c r="M210" i="3"/>
  <c r="M209" i="3"/>
  <c r="M208" i="3"/>
  <c r="M207" i="3"/>
  <c r="M206" i="3"/>
  <c r="M205" i="3"/>
  <c r="E147" i="2"/>
  <c r="M204" i="3"/>
  <c r="M203" i="3"/>
  <c r="M202" i="3"/>
  <c r="M201" i="3"/>
  <c r="L237" i="3"/>
  <c r="L236" i="3"/>
  <c r="L235" i="3"/>
  <c r="L233" i="3"/>
  <c r="L232" i="3"/>
  <c r="L231" i="3"/>
  <c r="L230" i="3"/>
  <c r="L229" i="3"/>
  <c r="L228" i="3"/>
  <c r="L227" i="3"/>
  <c r="L226" i="3"/>
  <c r="L225" i="3"/>
  <c r="L224" i="3"/>
  <c r="L223" i="3"/>
  <c r="L221" i="3"/>
  <c r="L220" i="3"/>
  <c r="L219" i="3"/>
  <c r="L218" i="3"/>
  <c r="L217" i="3"/>
  <c r="L216" i="3"/>
  <c r="L215" i="3"/>
  <c r="O146" i="2"/>
  <c r="L214" i="3"/>
  <c r="L213" i="3"/>
  <c r="L212" i="3"/>
  <c r="L211" i="3"/>
  <c r="L210" i="3"/>
  <c r="L209" i="3"/>
  <c r="L208" i="3"/>
  <c r="L207" i="3"/>
  <c r="L206" i="3"/>
  <c r="L205" i="3"/>
  <c r="E146" i="2"/>
  <c r="L204" i="3"/>
  <c r="L203" i="3"/>
  <c r="L202" i="3"/>
  <c r="L201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O145" i="2"/>
  <c r="K214" i="3"/>
  <c r="K213" i="3"/>
  <c r="K212" i="3"/>
  <c r="K211" i="3"/>
  <c r="K210" i="3"/>
  <c r="K209" i="3"/>
  <c r="K208" i="3"/>
  <c r="K207" i="3"/>
  <c r="K206" i="3"/>
  <c r="K205" i="3"/>
  <c r="E145" i="2"/>
  <c r="K204" i="3"/>
  <c r="K203" i="3"/>
  <c r="K202" i="3"/>
  <c r="K201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O144" i="2"/>
  <c r="J214" i="3"/>
  <c r="J213" i="3"/>
  <c r="J212" i="3"/>
  <c r="J211" i="3"/>
  <c r="J210" i="3"/>
  <c r="J209" i="3"/>
  <c r="J208" i="3"/>
  <c r="J207" i="3"/>
  <c r="J206" i="3"/>
  <c r="J205" i="3"/>
  <c r="E144" i="2"/>
  <c r="J204" i="3"/>
  <c r="J203" i="3"/>
  <c r="J202" i="3"/>
  <c r="J201" i="3"/>
  <c r="I237" i="3"/>
  <c r="I236" i="3"/>
  <c r="I235" i="3"/>
  <c r="I234" i="3"/>
  <c r="I233" i="3"/>
  <c r="I232" i="3"/>
  <c r="I231" i="3"/>
  <c r="I230" i="3"/>
  <c r="I229" i="3"/>
  <c r="I228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O143" i="2"/>
  <c r="I214" i="3"/>
  <c r="I213" i="3"/>
  <c r="I212" i="3"/>
  <c r="I211" i="3"/>
  <c r="I210" i="3"/>
  <c r="I209" i="3"/>
  <c r="I208" i="3"/>
  <c r="I207" i="3"/>
  <c r="I206" i="3"/>
  <c r="I205" i="3"/>
  <c r="E143" i="2"/>
  <c r="I204" i="3"/>
  <c r="I203" i="3"/>
  <c r="I202" i="3"/>
  <c r="I201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O142" i="2"/>
  <c r="H214" i="3"/>
  <c r="H213" i="3"/>
  <c r="H212" i="3"/>
  <c r="H211" i="3"/>
  <c r="H210" i="3"/>
  <c r="H209" i="3"/>
  <c r="H208" i="3"/>
  <c r="H207" i="3"/>
  <c r="H206" i="3"/>
  <c r="H205" i="3"/>
  <c r="E142" i="2"/>
  <c r="H204" i="3"/>
  <c r="H203" i="3"/>
  <c r="H202" i="3"/>
  <c r="H201" i="3"/>
  <c r="G21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7" i="3"/>
  <c r="G216" i="3"/>
  <c r="G215" i="3"/>
  <c r="O141" i="2"/>
  <c r="G214" i="3"/>
  <c r="G213" i="3"/>
  <c r="G212" i="3"/>
  <c r="G211" i="3"/>
  <c r="G210" i="3"/>
  <c r="G209" i="3"/>
  <c r="G208" i="3"/>
  <c r="G207" i="3"/>
  <c r="G206" i="3"/>
  <c r="G205" i="3"/>
  <c r="E141" i="2"/>
  <c r="G204" i="3"/>
  <c r="G203" i="3"/>
  <c r="G202" i="3"/>
  <c r="G201" i="3"/>
  <c r="F237" i="3"/>
  <c r="F236" i="3"/>
  <c r="F235" i="3"/>
  <c r="F234" i="3"/>
  <c r="F233" i="3"/>
  <c r="F232" i="3"/>
  <c r="F231" i="3"/>
  <c r="F230" i="3"/>
  <c r="F229" i="3"/>
  <c r="F228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O140" i="2"/>
  <c r="F214" i="3"/>
  <c r="F213" i="3"/>
  <c r="F212" i="3"/>
  <c r="F211" i="3"/>
  <c r="F210" i="3"/>
  <c r="F209" i="3"/>
  <c r="F208" i="3"/>
  <c r="F207" i="3"/>
  <c r="F206" i="3"/>
  <c r="F205" i="3"/>
  <c r="E140" i="2"/>
  <c r="F204" i="3"/>
  <c r="F203" i="3"/>
  <c r="F202" i="3"/>
  <c r="F201" i="3"/>
  <c r="E237" i="3"/>
  <c r="E236" i="3"/>
  <c r="E235" i="3"/>
  <c r="E234" i="3"/>
  <c r="E233" i="3"/>
  <c r="E232" i="3"/>
  <c r="E231" i="3"/>
  <c r="E230" i="3"/>
  <c r="E229" i="3"/>
  <c r="E228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O139" i="2"/>
  <c r="E214" i="3"/>
  <c r="E213" i="3"/>
  <c r="E212" i="3"/>
  <c r="E211" i="3"/>
  <c r="E210" i="3"/>
  <c r="E209" i="3"/>
  <c r="E208" i="3"/>
  <c r="E207" i="3"/>
  <c r="E206" i="3"/>
  <c r="E205" i="3"/>
  <c r="E139" i="2"/>
  <c r="E204" i="3"/>
  <c r="E203" i="3"/>
  <c r="E202" i="3"/>
  <c r="E201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O138" i="2"/>
  <c r="D214" i="3"/>
  <c r="D213" i="3"/>
  <c r="D212" i="3"/>
  <c r="D211" i="3"/>
  <c r="D210" i="3"/>
  <c r="D209" i="3"/>
  <c r="D208" i="3"/>
  <c r="C201" i="3"/>
  <c r="D201" i="3"/>
  <c r="D207" i="3"/>
  <c r="D206" i="3"/>
  <c r="D205" i="3"/>
  <c r="E138" i="2"/>
  <c r="D204" i="3"/>
  <c r="D203" i="3"/>
  <c r="D202" i="3"/>
  <c r="C237" i="3"/>
  <c r="C236" i="3"/>
  <c r="C235" i="3"/>
  <c r="C234" i="3"/>
  <c r="C233" i="3"/>
  <c r="C232" i="3"/>
  <c r="C231" i="3"/>
  <c r="C230" i="3"/>
  <c r="C229" i="3"/>
  <c r="C228" i="3"/>
  <c r="C227" i="3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77" i="2"/>
  <c r="AA137" i="2"/>
  <c r="C226" i="3"/>
  <c r="C225" i="3"/>
  <c r="C224" i="3"/>
  <c r="C223" i="3"/>
  <c r="C222" i="3"/>
  <c r="C221" i="3"/>
  <c r="C220" i="3"/>
  <c r="C219" i="3"/>
  <c r="C218" i="3"/>
  <c r="C217" i="3"/>
  <c r="C216" i="3"/>
  <c r="C215" i="3"/>
  <c r="O137" i="2"/>
  <c r="C214" i="3"/>
  <c r="C213" i="3"/>
  <c r="C212" i="3"/>
  <c r="C211" i="3"/>
  <c r="C210" i="3"/>
  <c r="C209" i="3"/>
  <c r="C208" i="3"/>
  <c r="C207" i="3"/>
  <c r="C206" i="3"/>
  <c r="C205" i="3"/>
  <c r="E137" i="2"/>
  <c r="C204" i="3"/>
  <c r="C203" i="3"/>
  <c r="C202" i="3"/>
  <c r="AL167" i="2"/>
  <c r="AM167" i="2"/>
  <c r="AL139" i="2"/>
  <c r="AM139" i="2"/>
  <c r="AL140" i="2"/>
  <c r="AM140" i="2"/>
  <c r="AL141" i="2"/>
  <c r="AM141" i="2"/>
  <c r="AL142" i="2"/>
  <c r="AM142" i="2"/>
  <c r="AL143" i="2"/>
  <c r="AM143" i="2"/>
  <c r="AL144" i="2"/>
  <c r="AM144" i="2"/>
  <c r="AL145" i="2"/>
  <c r="AM145" i="2"/>
  <c r="AL146" i="2"/>
  <c r="AM146" i="2"/>
  <c r="AL147" i="2"/>
  <c r="AM147" i="2"/>
  <c r="AL148" i="2"/>
  <c r="AM148" i="2"/>
  <c r="AL149" i="2"/>
  <c r="AM149" i="2"/>
  <c r="AL150" i="2"/>
  <c r="AM150" i="2"/>
  <c r="AL151" i="2"/>
  <c r="AM151" i="2"/>
  <c r="AL152" i="2"/>
  <c r="AM152" i="2"/>
  <c r="AL153" i="2"/>
  <c r="AM153" i="2"/>
  <c r="AL154" i="2"/>
  <c r="AM154" i="2"/>
  <c r="AL155" i="2"/>
  <c r="AM155" i="2"/>
  <c r="AL156" i="2"/>
  <c r="AM156" i="2"/>
  <c r="AL157" i="2"/>
  <c r="AM157" i="2"/>
  <c r="AL158" i="2"/>
  <c r="AM158" i="2"/>
  <c r="AL159" i="2"/>
  <c r="AM159" i="2"/>
  <c r="AL160" i="2"/>
  <c r="AM160" i="2"/>
  <c r="AL161" i="2"/>
  <c r="AM161" i="2"/>
  <c r="AL162" i="2"/>
  <c r="AM162" i="2"/>
  <c r="AL163" i="2"/>
  <c r="AM163" i="2"/>
  <c r="AL164" i="2"/>
  <c r="AM164" i="2"/>
  <c r="AL165" i="2"/>
  <c r="AM165" i="2"/>
  <c r="AL166" i="2"/>
  <c r="AM166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L138" i="2"/>
  <c r="AM138" i="2"/>
  <c r="AL137" i="2"/>
  <c r="AM137" i="2"/>
  <c r="AN132" i="2"/>
  <c r="AM132" i="2"/>
  <c r="AL132" i="2"/>
  <c r="AL78" i="2"/>
  <c r="AM78" i="2"/>
  <c r="AL79" i="2"/>
  <c r="AM79" i="2"/>
  <c r="AL80" i="2"/>
  <c r="AM80" i="2"/>
  <c r="AL81" i="2"/>
  <c r="AM81" i="2"/>
  <c r="AL82" i="2"/>
  <c r="AM82" i="2"/>
  <c r="AL83" i="2"/>
  <c r="AM83" i="2"/>
  <c r="AL84" i="2"/>
  <c r="AM84" i="2"/>
  <c r="AL85" i="2"/>
  <c r="AM85" i="2"/>
  <c r="AL86" i="2"/>
  <c r="AM86" i="2"/>
  <c r="AL87" i="2"/>
  <c r="AM87" i="2"/>
  <c r="AL88" i="2"/>
  <c r="AM88" i="2"/>
  <c r="AL89" i="2"/>
  <c r="AM89" i="2"/>
  <c r="AL90" i="2"/>
  <c r="AM90" i="2"/>
  <c r="AL91" i="2"/>
  <c r="AM91" i="2"/>
  <c r="AL92" i="2"/>
  <c r="AM92" i="2"/>
  <c r="AL93" i="2"/>
  <c r="AM93" i="2"/>
  <c r="AL94" i="2"/>
  <c r="AM94" i="2"/>
  <c r="AL95" i="2"/>
  <c r="AM95" i="2"/>
  <c r="AL96" i="2"/>
  <c r="AM96" i="2"/>
  <c r="AL97" i="2"/>
  <c r="AM97" i="2"/>
  <c r="AL98" i="2"/>
  <c r="AM98" i="2"/>
  <c r="AL99" i="2"/>
  <c r="AM99" i="2"/>
  <c r="AL100" i="2"/>
  <c r="AM100" i="2"/>
  <c r="AL101" i="2"/>
  <c r="AM101" i="2"/>
  <c r="AL102" i="2"/>
  <c r="AM102" i="2"/>
  <c r="AL103" i="2"/>
  <c r="AM103" i="2"/>
  <c r="AL104" i="2"/>
  <c r="AM104" i="2"/>
  <c r="AL105" i="2"/>
  <c r="AM105" i="2"/>
  <c r="AL106" i="2"/>
  <c r="AM106" i="2"/>
  <c r="AL107" i="2"/>
  <c r="AM107" i="2"/>
  <c r="AL108" i="2"/>
  <c r="AM108" i="2"/>
  <c r="AL109" i="2"/>
  <c r="AM109" i="2"/>
  <c r="AL110" i="2"/>
  <c r="AM110" i="2"/>
  <c r="AL111" i="2"/>
  <c r="AM111" i="2"/>
  <c r="AL112" i="2"/>
  <c r="AM112" i="2"/>
  <c r="AL113" i="2"/>
  <c r="AM113" i="2"/>
  <c r="AL114" i="2"/>
  <c r="AM114" i="2"/>
  <c r="AL115" i="2"/>
  <c r="AM115" i="2"/>
  <c r="AL116" i="2"/>
  <c r="AM116" i="2"/>
  <c r="AL117" i="2"/>
  <c r="AM117" i="2"/>
  <c r="AL118" i="2"/>
  <c r="AM118" i="2"/>
  <c r="AL119" i="2"/>
  <c r="AM119" i="2"/>
  <c r="AL120" i="2"/>
  <c r="AM120" i="2"/>
  <c r="AL121" i="2"/>
  <c r="AM121" i="2"/>
  <c r="AL122" i="2"/>
  <c r="AM122" i="2"/>
  <c r="AL123" i="2"/>
  <c r="AM123" i="2"/>
  <c r="AL124" i="2"/>
  <c r="AM124" i="2"/>
  <c r="AL125" i="2"/>
  <c r="AM125" i="2"/>
  <c r="AL126" i="2"/>
  <c r="AM126" i="2"/>
  <c r="AL127" i="2"/>
  <c r="AM127" i="2"/>
  <c r="AL128" i="2"/>
  <c r="AM128" i="2"/>
  <c r="AL129" i="2"/>
  <c r="AM129" i="2"/>
  <c r="AL130" i="2"/>
  <c r="AM130" i="2"/>
  <c r="AL131" i="2"/>
  <c r="AM131" i="2"/>
  <c r="AM77" i="2"/>
  <c r="AM59" i="2"/>
  <c r="AL59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3" i="2"/>
  <c r="AL77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B76" i="2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AB3" i="2"/>
  <c r="AB58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9" i="2"/>
  <c r="AB77" i="2"/>
  <c r="C4" i="2"/>
  <c r="C58" i="2"/>
  <c r="C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9" i="2"/>
  <c r="C78" i="2"/>
  <c r="C137" i="2"/>
  <c r="D4" i="2"/>
  <c r="D58" i="2"/>
  <c r="D3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9" i="2"/>
  <c r="D78" i="2"/>
  <c r="D137" i="2"/>
  <c r="E4" i="2"/>
  <c r="E58" i="2"/>
  <c r="E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F4" i="2"/>
  <c r="F58" i="2"/>
  <c r="F3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9" i="2"/>
  <c r="F78" i="2"/>
  <c r="F137" i="2"/>
  <c r="G4" i="2"/>
  <c r="G58" i="2"/>
  <c r="G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9" i="2"/>
  <c r="G78" i="2"/>
  <c r="G137" i="2"/>
  <c r="H4" i="2"/>
  <c r="H58" i="2"/>
  <c r="H3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9" i="2"/>
  <c r="H78" i="2"/>
  <c r="H137" i="2"/>
  <c r="I4" i="2"/>
  <c r="I58" i="2"/>
  <c r="I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9" i="2"/>
  <c r="I78" i="2"/>
  <c r="I137" i="2"/>
  <c r="J4" i="2"/>
  <c r="J58" i="2"/>
  <c r="J3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9" i="2"/>
  <c r="J78" i="2"/>
  <c r="J137" i="2"/>
  <c r="K4" i="2"/>
  <c r="K58" i="2"/>
  <c r="K3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9" i="2"/>
  <c r="K78" i="2"/>
  <c r="K137" i="2"/>
  <c r="L4" i="2"/>
  <c r="L58" i="2"/>
  <c r="L3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9" i="2"/>
  <c r="L78" i="2"/>
  <c r="L137" i="2"/>
  <c r="M4" i="2"/>
  <c r="M58" i="2"/>
  <c r="M3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9" i="2"/>
  <c r="M78" i="2"/>
  <c r="M137" i="2"/>
  <c r="N4" i="2"/>
  <c r="N58" i="2"/>
  <c r="N3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9" i="2"/>
  <c r="N78" i="2"/>
  <c r="N137" i="2"/>
  <c r="O4" i="2"/>
  <c r="O58" i="2"/>
  <c r="O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9" i="2"/>
  <c r="P4" i="2"/>
  <c r="P58" i="2"/>
  <c r="P3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9" i="2"/>
  <c r="P78" i="2"/>
  <c r="P137" i="2"/>
  <c r="Q4" i="2"/>
  <c r="Q58" i="2"/>
  <c r="Q3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9" i="2"/>
  <c r="Q78" i="2"/>
  <c r="Q137" i="2"/>
  <c r="R4" i="2"/>
  <c r="R58" i="2"/>
  <c r="R3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9" i="2"/>
  <c r="R78" i="2"/>
  <c r="R137" i="2"/>
  <c r="S4" i="2"/>
  <c r="S58" i="2"/>
  <c r="S3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9" i="2"/>
  <c r="S78" i="2"/>
  <c r="S137" i="2"/>
  <c r="T4" i="2"/>
  <c r="T58" i="2"/>
  <c r="T3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9" i="2"/>
  <c r="T78" i="2"/>
  <c r="T137" i="2"/>
  <c r="U4" i="2"/>
  <c r="U58" i="2"/>
  <c r="U3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9" i="2"/>
  <c r="U78" i="2"/>
  <c r="U137" i="2"/>
  <c r="V4" i="2"/>
  <c r="V58" i="2"/>
  <c r="V3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9" i="2"/>
  <c r="V78" i="2"/>
  <c r="V137" i="2"/>
  <c r="W4" i="2"/>
  <c r="W58" i="2"/>
  <c r="W3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9" i="2"/>
  <c r="W78" i="2"/>
  <c r="W137" i="2"/>
  <c r="X4" i="2"/>
  <c r="X58" i="2"/>
  <c r="X3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9" i="2"/>
  <c r="X78" i="2"/>
  <c r="X137" i="2"/>
  <c r="Y4" i="2"/>
  <c r="Y58" i="2"/>
  <c r="Y3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9" i="2"/>
  <c r="Y78" i="2"/>
  <c r="Y137" i="2"/>
  <c r="Z4" i="2"/>
  <c r="Z58" i="2"/>
  <c r="Z3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9" i="2"/>
  <c r="Z78" i="2"/>
  <c r="Z137" i="2"/>
  <c r="AB78" i="2"/>
  <c r="AB137" i="2"/>
  <c r="AC4" i="2"/>
  <c r="AC58" i="2"/>
  <c r="AC3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9" i="2"/>
  <c r="AC78" i="2"/>
  <c r="AC137" i="2"/>
  <c r="AD4" i="2"/>
  <c r="AD58" i="2"/>
  <c r="AD3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9" i="2"/>
  <c r="AD78" i="2"/>
  <c r="AD137" i="2"/>
  <c r="AE4" i="2"/>
  <c r="AE58" i="2"/>
  <c r="AE3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9" i="2"/>
  <c r="AE78" i="2"/>
  <c r="AE137" i="2"/>
  <c r="AF4" i="2"/>
  <c r="AF58" i="2"/>
  <c r="AF3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9" i="2"/>
  <c r="AF78" i="2"/>
  <c r="AF137" i="2"/>
  <c r="AG4" i="2"/>
  <c r="AG58" i="2"/>
  <c r="AG3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9" i="2"/>
  <c r="AG78" i="2"/>
  <c r="AG137" i="2"/>
  <c r="AH4" i="2"/>
  <c r="AH58" i="2"/>
  <c r="AH3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9" i="2"/>
  <c r="AH78" i="2"/>
  <c r="AH137" i="2"/>
  <c r="AI4" i="2"/>
  <c r="AI58" i="2"/>
  <c r="AI3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9" i="2"/>
  <c r="AI78" i="2"/>
  <c r="AI137" i="2"/>
  <c r="AJ4" i="2"/>
  <c r="AJ58" i="2"/>
  <c r="AJ3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9" i="2"/>
  <c r="AJ78" i="2"/>
  <c r="AJ137" i="2"/>
  <c r="AK4" i="2"/>
  <c r="AK58" i="2"/>
  <c r="AK3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9" i="2"/>
  <c r="AK78" i="2"/>
  <c r="AK137" i="2"/>
  <c r="C81" i="2"/>
  <c r="C138" i="2"/>
  <c r="D81" i="2"/>
  <c r="D138" i="2"/>
  <c r="F81" i="2"/>
  <c r="F138" i="2"/>
  <c r="G81" i="2"/>
  <c r="G138" i="2"/>
  <c r="H81" i="2"/>
  <c r="H138" i="2"/>
  <c r="I81" i="2"/>
  <c r="I138" i="2"/>
  <c r="J81" i="2"/>
  <c r="J138" i="2"/>
  <c r="K81" i="2"/>
  <c r="K138" i="2"/>
  <c r="L81" i="2"/>
  <c r="L138" i="2"/>
  <c r="M81" i="2"/>
  <c r="M138" i="2"/>
  <c r="N81" i="2"/>
  <c r="N138" i="2"/>
  <c r="P81" i="2"/>
  <c r="P138" i="2"/>
  <c r="Q81" i="2"/>
  <c r="Q138" i="2"/>
  <c r="R81" i="2"/>
  <c r="R138" i="2"/>
  <c r="S81" i="2"/>
  <c r="S138" i="2"/>
  <c r="T81" i="2"/>
  <c r="T138" i="2"/>
  <c r="U81" i="2"/>
  <c r="U138" i="2"/>
  <c r="V81" i="2"/>
  <c r="V138" i="2"/>
  <c r="W81" i="2"/>
  <c r="W138" i="2"/>
  <c r="X81" i="2"/>
  <c r="X138" i="2"/>
  <c r="Y81" i="2"/>
  <c r="Y138" i="2"/>
  <c r="Z81" i="2"/>
  <c r="Z138" i="2"/>
  <c r="AA138" i="2"/>
  <c r="AB81" i="2"/>
  <c r="AB138" i="2"/>
  <c r="AC81" i="2"/>
  <c r="AC138" i="2"/>
  <c r="AD81" i="2"/>
  <c r="AD138" i="2"/>
  <c r="AE81" i="2"/>
  <c r="AE138" i="2"/>
  <c r="AF81" i="2"/>
  <c r="AF138" i="2"/>
  <c r="AG81" i="2"/>
  <c r="AG138" i="2"/>
  <c r="AH81" i="2"/>
  <c r="AH138" i="2"/>
  <c r="AI81" i="2"/>
  <c r="AI138" i="2"/>
  <c r="AJ81" i="2"/>
  <c r="AJ138" i="2"/>
  <c r="AK81" i="2"/>
  <c r="AK138" i="2"/>
  <c r="C86" i="2"/>
  <c r="C139" i="2"/>
  <c r="D86" i="2"/>
  <c r="D139" i="2"/>
  <c r="F86" i="2"/>
  <c r="F139" i="2"/>
  <c r="G86" i="2"/>
  <c r="G139" i="2"/>
  <c r="H86" i="2"/>
  <c r="H139" i="2"/>
  <c r="I86" i="2"/>
  <c r="I139" i="2"/>
  <c r="J86" i="2"/>
  <c r="J139" i="2"/>
  <c r="K86" i="2"/>
  <c r="K139" i="2"/>
  <c r="L86" i="2"/>
  <c r="L139" i="2"/>
  <c r="M86" i="2"/>
  <c r="M139" i="2"/>
  <c r="N86" i="2"/>
  <c r="N139" i="2"/>
  <c r="P86" i="2"/>
  <c r="P139" i="2"/>
  <c r="Q86" i="2"/>
  <c r="Q139" i="2"/>
  <c r="R86" i="2"/>
  <c r="R139" i="2"/>
  <c r="S86" i="2"/>
  <c r="S139" i="2"/>
  <c r="T86" i="2"/>
  <c r="T139" i="2"/>
  <c r="U86" i="2"/>
  <c r="U139" i="2"/>
  <c r="V86" i="2"/>
  <c r="V139" i="2"/>
  <c r="W86" i="2"/>
  <c r="W139" i="2"/>
  <c r="X86" i="2"/>
  <c r="X139" i="2"/>
  <c r="Y86" i="2"/>
  <c r="Y139" i="2"/>
  <c r="Z86" i="2"/>
  <c r="Z139" i="2"/>
  <c r="AA139" i="2"/>
  <c r="AB86" i="2"/>
  <c r="AB139" i="2"/>
  <c r="AC86" i="2"/>
  <c r="AC139" i="2"/>
  <c r="AD86" i="2"/>
  <c r="AD139" i="2"/>
  <c r="AE86" i="2"/>
  <c r="AE139" i="2"/>
  <c r="AF86" i="2"/>
  <c r="AF139" i="2"/>
  <c r="AG86" i="2"/>
  <c r="AG139" i="2"/>
  <c r="AH86" i="2"/>
  <c r="AH139" i="2"/>
  <c r="AI86" i="2"/>
  <c r="AI139" i="2"/>
  <c r="AJ86" i="2"/>
  <c r="AJ139" i="2"/>
  <c r="AK86" i="2"/>
  <c r="AK139" i="2"/>
  <c r="C87" i="2"/>
  <c r="C140" i="2"/>
  <c r="D87" i="2"/>
  <c r="D140" i="2"/>
  <c r="F87" i="2"/>
  <c r="F140" i="2"/>
  <c r="G87" i="2"/>
  <c r="G140" i="2"/>
  <c r="H87" i="2"/>
  <c r="H140" i="2"/>
  <c r="I87" i="2"/>
  <c r="I140" i="2"/>
  <c r="J87" i="2"/>
  <c r="J140" i="2"/>
  <c r="K87" i="2"/>
  <c r="K140" i="2"/>
  <c r="L87" i="2"/>
  <c r="L140" i="2"/>
  <c r="M87" i="2"/>
  <c r="M140" i="2"/>
  <c r="N87" i="2"/>
  <c r="N140" i="2"/>
  <c r="P87" i="2"/>
  <c r="P140" i="2"/>
  <c r="Q87" i="2"/>
  <c r="Q140" i="2"/>
  <c r="R87" i="2"/>
  <c r="R140" i="2"/>
  <c r="S87" i="2"/>
  <c r="S140" i="2"/>
  <c r="T87" i="2"/>
  <c r="T140" i="2"/>
  <c r="U87" i="2"/>
  <c r="U140" i="2"/>
  <c r="V87" i="2"/>
  <c r="V140" i="2"/>
  <c r="W87" i="2"/>
  <c r="W140" i="2"/>
  <c r="X87" i="2"/>
  <c r="X140" i="2"/>
  <c r="Y87" i="2"/>
  <c r="Y140" i="2"/>
  <c r="Z87" i="2"/>
  <c r="Z140" i="2"/>
  <c r="AA140" i="2"/>
  <c r="AB87" i="2"/>
  <c r="AB140" i="2"/>
  <c r="AC87" i="2"/>
  <c r="AC140" i="2"/>
  <c r="AD87" i="2"/>
  <c r="AD140" i="2"/>
  <c r="AE87" i="2"/>
  <c r="AE140" i="2"/>
  <c r="AF87" i="2"/>
  <c r="AF140" i="2"/>
  <c r="AG87" i="2"/>
  <c r="AG140" i="2"/>
  <c r="AH87" i="2"/>
  <c r="AH140" i="2"/>
  <c r="AI87" i="2"/>
  <c r="AI140" i="2"/>
  <c r="AJ87" i="2"/>
  <c r="AJ140" i="2"/>
  <c r="AK87" i="2"/>
  <c r="C90" i="2"/>
  <c r="C141" i="2"/>
  <c r="D90" i="2"/>
  <c r="D141" i="2"/>
  <c r="F90" i="2"/>
  <c r="F141" i="2"/>
  <c r="G90" i="2"/>
  <c r="G141" i="2"/>
  <c r="H90" i="2"/>
  <c r="H141" i="2"/>
  <c r="I90" i="2"/>
  <c r="I141" i="2"/>
  <c r="J90" i="2"/>
  <c r="J141" i="2"/>
  <c r="K90" i="2"/>
  <c r="K141" i="2"/>
  <c r="L90" i="2"/>
  <c r="L141" i="2"/>
  <c r="M90" i="2"/>
  <c r="M141" i="2"/>
  <c r="N90" i="2"/>
  <c r="N141" i="2"/>
  <c r="P90" i="2"/>
  <c r="P141" i="2"/>
  <c r="Q90" i="2"/>
  <c r="Q141" i="2"/>
  <c r="R90" i="2"/>
  <c r="R141" i="2"/>
  <c r="S90" i="2"/>
  <c r="S141" i="2"/>
  <c r="T90" i="2"/>
  <c r="T141" i="2"/>
  <c r="U90" i="2"/>
  <c r="U141" i="2"/>
  <c r="V90" i="2"/>
  <c r="V141" i="2"/>
  <c r="W90" i="2"/>
  <c r="W141" i="2"/>
  <c r="X90" i="2"/>
  <c r="X141" i="2"/>
  <c r="Y90" i="2"/>
  <c r="Y141" i="2"/>
  <c r="Z90" i="2"/>
  <c r="Z141" i="2"/>
  <c r="AA141" i="2"/>
  <c r="AB90" i="2"/>
  <c r="AB141" i="2"/>
  <c r="AC90" i="2"/>
  <c r="AC141" i="2"/>
  <c r="AD90" i="2"/>
  <c r="AD141" i="2"/>
  <c r="AE90" i="2"/>
  <c r="AE141" i="2"/>
  <c r="AF90" i="2"/>
  <c r="AF141" i="2"/>
  <c r="AG90" i="2"/>
  <c r="AG141" i="2"/>
  <c r="AH90" i="2"/>
  <c r="AH141" i="2"/>
  <c r="AI90" i="2"/>
  <c r="AI141" i="2"/>
  <c r="AJ90" i="2"/>
  <c r="AJ141" i="2"/>
  <c r="AK90" i="2"/>
  <c r="C92" i="2"/>
  <c r="C142" i="2"/>
  <c r="D92" i="2"/>
  <c r="D142" i="2"/>
  <c r="F92" i="2"/>
  <c r="F142" i="2"/>
  <c r="G92" i="2"/>
  <c r="G142" i="2"/>
  <c r="H92" i="2"/>
  <c r="H142" i="2"/>
  <c r="I92" i="2"/>
  <c r="I142" i="2"/>
  <c r="J92" i="2"/>
  <c r="J142" i="2"/>
  <c r="K92" i="2"/>
  <c r="K142" i="2"/>
  <c r="L92" i="2"/>
  <c r="L142" i="2"/>
  <c r="M92" i="2"/>
  <c r="M142" i="2"/>
  <c r="N92" i="2"/>
  <c r="N142" i="2"/>
  <c r="P92" i="2"/>
  <c r="P142" i="2"/>
  <c r="Q92" i="2"/>
  <c r="Q142" i="2"/>
  <c r="R92" i="2"/>
  <c r="R142" i="2"/>
  <c r="S92" i="2"/>
  <c r="S142" i="2"/>
  <c r="T92" i="2"/>
  <c r="T142" i="2"/>
  <c r="U92" i="2"/>
  <c r="U142" i="2"/>
  <c r="V92" i="2"/>
  <c r="V142" i="2"/>
  <c r="W92" i="2"/>
  <c r="W142" i="2"/>
  <c r="X92" i="2"/>
  <c r="X142" i="2"/>
  <c r="Y92" i="2"/>
  <c r="Y142" i="2"/>
  <c r="Z92" i="2"/>
  <c r="Z142" i="2"/>
  <c r="AA142" i="2"/>
  <c r="AB92" i="2"/>
  <c r="AB142" i="2"/>
  <c r="AC92" i="2"/>
  <c r="AC142" i="2"/>
  <c r="AD92" i="2"/>
  <c r="AD142" i="2"/>
  <c r="AE92" i="2"/>
  <c r="AE142" i="2"/>
  <c r="AF92" i="2"/>
  <c r="AF142" i="2"/>
  <c r="AG92" i="2"/>
  <c r="AG142" i="2"/>
  <c r="AH92" i="2"/>
  <c r="AH142" i="2"/>
  <c r="AI92" i="2"/>
  <c r="AI142" i="2"/>
  <c r="AJ92" i="2"/>
  <c r="AJ142" i="2"/>
  <c r="AK92" i="2"/>
  <c r="C93" i="2"/>
  <c r="C143" i="2"/>
  <c r="D93" i="2"/>
  <c r="D143" i="2"/>
  <c r="F93" i="2"/>
  <c r="F143" i="2"/>
  <c r="G93" i="2"/>
  <c r="G143" i="2"/>
  <c r="H93" i="2"/>
  <c r="H143" i="2"/>
  <c r="I93" i="2"/>
  <c r="I143" i="2"/>
  <c r="J93" i="2"/>
  <c r="J143" i="2"/>
  <c r="K93" i="2"/>
  <c r="K143" i="2"/>
  <c r="L93" i="2"/>
  <c r="L143" i="2"/>
  <c r="M93" i="2"/>
  <c r="M143" i="2"/>
  <c r="N93" i="2"/>
  <c r="N143" i="2"/>
  <c r="P93" i="2"/>
  <c r="P143" i="2"/>
  <c r="Q93" i="2"/>
  <c r="Q143" i="2"/>
  <c r="R93" i="2"/>
  <c r="R143" i="2"/>
  <c r="S93" i="2"/>
  <c r="S143" i="2"/>
  <c r="T93" i="2"/>
  <c r="T143" i="2"/>
  <c r="U93" i="2"/>
  <c r="U143" i="2"/>
  <c r="V93" i="2"/>
  <c r="V143" i="2"/>
  <c r="W93" i="2"/>
  <c r="W143" i="2"/>
  <c r="X93" i="2"/>
  <c r="X143" i="2"/>
  <c r="Y93" i="2"/>
  <c r="Y143" i="2"/>
  <c r="Z93" i="2"/>
  <c r="Z143" i="2"/>
  <c r="AA143" i="2"/>
  <c r="AB93" i="2"/>
  <c r="AB143" i="2"/>
  <c r="AC93" i="2"/>
  <c r="AC143" i="2"/>
  <c r="AD93" i="2"/>
  <c r="AD143" i="2"/>
  <c r="AE93" i="2"/>
  <c r="AE143" i="2"/>
  <c r="AF93" i="2"/>
  <c r="AF143" i="2"/>
  <c r="AG93" i="2"/>
  <c r="AG143" i="2"/>
  <c r="AH93" i="2"/>
  <c r="AH143" i="2"/>
  <c r="AI93" i="2"/>
  <c r="AI143" i="2"/>
  <c r="AJ93" i="2"/>
  <c r="AJ143" i="2"/>
  <c r="AK93" i="2"/>
  <c r="C97" i="2"/>
  <c r="C144" i="2"/>
  <c r="D97" i="2"/>
  <c r="D144" i="2"/>
  <c r="F97" i="2"/>
  <c r="F144" i="2"/>
  <c r="G97" i="2"/>
  <c r="G144" i="2"/>
  <c r="H97" i="2"/>
  <c r="H144" i="2"/>
  <c r="I97" i="2"/>
  <c r="I144" i="2"/>
  <c r="J97" i="2"/>
  <c r="J144" i="2"/>
  <c r="K97" i="2"/>
  <c r="K144" i="2"/>
  <c r="L97" i="2"/>
  <c r="L144" i="2"/>
  <c r="M97" i="2"/>
  <c r="M144" i="2"/>
  <c r="N97" i="2"/>
  <c r="N144" i="2"/>
  <c r="P97" i="2"/>
  <c r="P144" i="2"/>
  <c r="Q97" i="2"/>
  <c r="Q144" i="2"/>
  <c r="R97" i="2"/>
  <c r="R144" i="2"/>
  <c r="S97" i="2"/>
  <c r="S144" i="2"/>
  <c r="T97" i="2"/>
  <c r="T144" i="2"/>
  <c r="U97" i="2"/>
  <c r="U144" i="2"/>
  <c r="V97" i="2"/>
  <c r="V144" i="2"/>
  <c r="W97" i="2"/>
  <c r="W144" i="2"/>
  <c r="X97" i="2"/>
  <c r="X144" i="2"/>
  <c r="Y97" i="2"/>
  <c r="Y144" i="2"/>
  <c r="Z97" i="2"/>
  <c r="Z144" i="2"/>
  <c r="AA144" i="2"/>
  <c r="AB97" i="2"/>
  <c r="AB144" i="2"/>
  <c r="AC97" i="2"/>
  <c r="AC144" i="2"/>
  <c r="AD97" i="2"/>
  <c r="AD144" i="2"/>
  <c r="AE97" i="2"/>
  <c r="AE144" i="2"/>
  <c r="AF97" i="2"/>
  <c r="AF144" i="2"/>
  <c r="AG97" i="2"/>
  <c r="AG144" i="2"/>
  <c r="AH97" i="2"/>
  <c r="AH144" i="2"/>
  <c r="AI97" i="2"/>
  <c r="AI144" i="2"/>
  <c r="AJ97" i="2"/>
  <c r="AJ144" i="2"/>
  <c r="AK97" i="2"/>
  <c r="C99" i="2"/>
  <c r="C145" i="2"/>
  <c r="D99" i="2"/>
  <c r="D145" i="2"/>
  <c r="F99" i="2"/>
  <c r="F145" i="2"/>
  <c r="G99" i="2"/>
  <c r="G145" i="2"/>
  <c r="H99" i="2"/>
  <c r="H145" i="2"/>
  <c r="I99" i="2"/>
  <c r="I145" i="2"/>
  <c r="J99" i="2"/>
  <c r="J145" i="2"/>
  <c r="K99" i="2"/>
  <c r="K145" i="2"/>
  <c r="L99" i="2"/>
  <c r="L145" i="2"/>
  <c r="M99" i="2"/>
  <c r="M145" i="2"/>
  <c r="N99" i="2"/>
  <c r="N145" i="2"/>
  <c r="P99" i="2"/>
  <c r="P145" i="2"/>
  <c r="Q99" i="2"/>
  <c r="Q145" i="2"/>
  <c r="R99" i="2"/>
  <c r="R145" i="2"/>
  <c r="S99" i="2"/>
  <c r="S145" i="2"/>
  <c r="T99" i="2"/>
  <c r="T145" i="2"/>
  <c r="U99" i="2"/>
  <c r="U145" i="2"/>
  <c r="V99" i="2"/>
  <c r="V145" i="2"/>
  <c r="W99" i="2"/>
  <c r="W145" i="2"/>
  <c r="X99" i="2"/>
  <c r="X145" i="2"/>
  <c r="Y99" i="2"/>
  <c r="Y145" i="2"/>
  <c r="Z99" i="2"/>
  <c r="Z145" i="2"/>
  <c r="AA145" i="2"/>
  <c r="AB99" i="2"/>
  <c r="AB145" i="2"/>
  <c r="AC99" i="2"/>
  <c r="AC145" i="2"/>
  <c r="AD99" i="2"/>
  <c r="AD145" i="2"/>
  <c r="AE99" i="2"/>
  <c r="AE145" i="2"/>
  <c r="AF99" i="2"/>
  <c r="AF145" i="2"/>
  <c r="AG99" i="2"/>
  <c r="AG145" i="2"/>
  <c r="AH99" i="2"/>
  <c r="AH145" i="2"/>
  <c r="AI99" i="2"/>
  <c r="AI145" i="2"/>
  <c r="AJ99" i="2"/>
  <c r="AJ145" i="2"/>
  <c r="AK99" i="2"/>
  <c r="C100" i="2"/>
  <c r="C146" i="2"/>
  <c r="D100" i="2"/>
  <c r="D146" i="2"/>
  <c r="F100" i="2"/>
  <c r="F146" i="2"/>
  <c r="G100" i="2"/>
  <c r="G146" i="2"/>
  <c r="H100" i="2"/>
  <c r="H146" i="2"/>
  <c r="I100" i="2"/>
  <c r="I146" i="2"/>
  <c r="J100" i="2"/>
  <c r="J146" i="2"/>
  <c r="K100" i="2"/>
  <c r="K146" i="2"/>
  <c r="L100" i="2"/>
  <c r="L146" i="2"/>
  <c r="M100" i="2"/>
  <c r="M146" i="2"/>
  <c r="N100" i="2"/>
  <c r="N146" i="2"/>
  <c r="P100" i="2"/>
  <c r="P146" i="2"/>
  <c r="Q100" i="2"/>
  <c r="Q146" i="2"/>
  <c r="R100" i="2"/>
  <c r="R146" i="2"/>
  <c r="S100" i="2"/>
  <c r="S146" i="2"/>
  <c r="T100" i="2"/>
  <c r="T146" i="2"/>
  <c r="U100" i="2"/>
  <c r="U146" i="2"/>
  <c r="V100" i="2"/>
  <c r="V146" i="2"/>
  <c r="W100" i="2"/>
  <c r="W146" i="2"/>
  <c r="X100" i="2"/>
  <c r="X146" i="2"/>
  <c r="Y100" i="2"/>
  <c r="Y146" i="2"/>
  <c r="Z100" i="2"/>
  <c r="Z146" i="2"/>
  <c r="AA146" i="2"/>
  <c r="AB100" i="2"/>
  <c r="AB146" i="2"/>
  <c r="AC100" i="2"/>
  <c r="AC146" i="2"/>
  <c r="AD100" i="2"/>
  <c r="AD146" i="2"/>
  <c r="AE100" i="2"/>
  <c r="AE146" i="2"/>
  <c r="AF100" i="2"/>
  <c r="AF146" i="2"/>
  <c r="AG100" i="2"/>
  <c r="AG146" i="2"/>
  <c r="AH100" i="2"/>
  <c r="AH146" i="2"/>
  <c r="AI100" i="2"/>
  <c r="AI146" i="2"/>
  <c r="AJ100" i="2"/>
  <c r="AJ146" i="2"/>
  <c r="AK100" i="2"/>
  <c r="C101" i="2"/>
  <c r="C147" i="2"/>
  <c r="D101" i="2"/>
  <c r="D147" i="2"/>
  <c r="F101" i="2"/>
  <c r="F147" i="2"/>
  <c r="G101" i="2"/>
  <c r="G147" i="2"/>
  <c r="H101" i="2"/>
  <c r="H147" i="2"/>
  <c r="I101" i="2"/>
  <c r="I147" i="2"/>
  <c r="J101" i="2"/>
  <c r="J147" i="2"/>
  <c r="K101" i="2"/>
  <c r="K147" i="2"/>
  <c r="L101" i="2"/>
  <c r="L147" i="2"/>
  <c r="M101" i="2"/>
  <c r="M147" i="2"/>
  <c r="N101" i="2"/>
  <c r="N147" i="2"/>
  <c r="P101" i="2"/>
  <c r="P147" i="2"/>
  <c r="Q101" i="2"/>
  <c r="Q147" i="2"/>
  <c r="R101" i="2"/>
  <c r="R147" i="2"/>
  <c r="S101" i="2"/>
  <c r="S147" i="2"/>
  <c r="T101" i="2"/>
  <c r="T147" i="2"/>
  <c r="U101" i="2"/>
  <c r="U147" i="2"/>
  <c r="V101" i="2"/>
  <c r="V147" i="2"/>
  <c r="W101" i="2"/>
  <c r="W147" i="2"/>
  <c r="X101" i="2"/>
  <c r="X147" i="2"/>
  <c r="Y101" i="2"/>
  <c r="Y147" i="2"/>
  <c r="Z101" i="2"/>
  <c r="Z147" i="2"/>
  <c r="AA147" i="2"/>
  <c r="AB101" i="2"/>
  <c r="AB147" i="2"/>
  <c r="AC101" i="2"/>
  <c r="AC147" i="2"/>
  <c r="AD101" i="2"/>
  <c r="AD147" i="2"/>
  <c r="AE101" i="2"/>
  <c r="AE147" i="2"/>
  <c r="AF101" i="2"/>
  <c r="AF147" i="2"/>
  <c r="AG101" i="2"/>
  <c r="AG147" i="2"/>
  <c r="AH101" i="2"/>
  <c r="AH147" i="2"/>
  <c r="AI101" i="2"/>
  <c r="AI147" i="2"/>
  <c r="AJ101" i="2"/>
  <c r="AJ147" i="2"/>
  <c r="AK101" i="2"/>
  <c r="C89" i="2"/>
  <c r="B5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9" i="2"/>
  <c r="C148" i="2"/>
  <c r="D89" i="2"/>
  <c r="D148" i="2"/>
  <c r="F89" i="2"/>
  <c r="F148" i="2"/>
  <c r="G89" i="2"/>
  <c r="G148" i="2"/>
  <c r="H89" i="2"/>
  <c r="H148" i="2"/>
  <c r="I89" i="2"/>
  <c r="I148" i="2"/>
  <c r="J89" i="2"/>
  <c r="J148" i="2"/>
  <c r="K89" i="2"/>
  <c r="K148" i="2"/>
  <c r="L89" i="2"/>
  <c r="L148" i="2"/>
  <c r="M89" i="2"/>
  <c r="M148" i="2"/>
  <c r="N89" i="2"/>
  <c r="N148" i="2"/>
  <c r="P89" i="2"/>
  <c r="P148" i="2"/>
  <c r="Q89" i="2"/>
  <c r="Q148" i="2"/>
  <c r="R89" i="2"/>
  <c r="R148" i="2"/>
  <c r="S89" i="2"/>
  <c r="S148" i="2"/>
  <c r="T89" i="2"/>
  <c r="T148" i="2"/>
  <c r="U89" i="2"/>
  <c r="U148" i="2"/>
  <c r="V89" i="2"/>
  <c r="V148" i="2"/>
  <c r="W89" i="2"/>
  <c r="W148" i="2"/>
  <c r="X89" i="2"/>
  <c r="X148" i="2"/>
  <c r="Y89" i="2"/>
  <c r="Y148" i="2"/>
  <c r="Z89" i="2"/>
  <c r="Z148" i="2"/>
  <c r="AA148" i="2"/>
  <c r="AB89" i="2"/>
  <c r="AB148" i="2"/>
  <c r="AC89" i="2"/>
  <c r="AC148" i="2"/>
  <c r="AD89" i="2"/>
  <c r="AD148" i="2"/>
  <c r="AE89" i="2"/>
  <c r="AE148" i="2"/>
  <c r="AF89" i="2"/>
  <c r="AF148" i="2"/>
  <c r="AG89" i="2"/>
  <c r="AG148" i="2"/>
  <c r="AH89" i="2"/>
  <c r="AH148" i="2"/>
  <c r="AI89" i="2"/>
  <c r="AI148" i="2"/>
  <c r="AJ89" i="2"/>
  <c r="AJ148" i="2"/>
  <c r="AK89" i="2"/>
  <c r="C104" i="2"/>
  <c r="C149" i="2"/>
  <c r="D104" i="2"/>
  <c r="D149" i="2"/>
  <c r="F104" i="2"/>
  <c r="F149" i="2"/>
  <c r="G104" i="2"/>
  <c r="G149" i="2"/>
  <c r="H104" i="2"/>
  <c r="H149" i="2"/>
  <c r="I104" i="2"/>
  <c r="I149" i="2"/>
  <c r="J104" i="2"/>
  <c r="J149" i="2"/>
  <c r="K104" i="2"/>
  <c r="K149" i="2"/>
  <c r="L104" i="2"/>
  <c r="L149" i="2"/>
  <c r="M104" i="2"/>
  <c r="M149" i="2"/>
  <c r="N104" i="2"/>
  <c r="N149" i="2"/>
  <c r="P104" i="2"/>
  <c r="P149" i="2"/>
  <c r="Q104" i="2"/>
  <c r="Q149" i="2"/>
  <c r="R104" i="2"/>
  <c r="R149" i="2"/>
  <c r="S104" i="2"/>
  <c r="S149" i="2"/>
  <c r="T104" i="2"/>
  <c r="T149" i="2"/>
  <c r="U104" i="2"/>
  <c r="U149" i="2"/>
  <c r="V104" i="2"/>
  <c r="V149" i="2"/>
  <c r="W104" i="2"/>
  <c r="W149" i="2"/>
  <c r="X104" i="2"/>
  <c r="X149" i="2"/>
  <c r="Y104" i="2"/>
  <c r="Y149" i="2"/>
  <c r="Z104" i="2"/>
  <c r="Z149" i="2"/>
  <c r="AA149" i="2"/>
  <c r="AB104" i="2"/>
  <c r="AB149" i="2"/>
  <c r="AC104" i="2"/>
  <c r="AC149" i="2"/>
  <c r="AD104" i="2"/>
  <c r="AD149" i="2"/>
  <c r="AE104" i="2"/>
  <c r="AE149" i="2"/>
  <c r="AF104" i="2"/>
  <c r="AF149" i="2"/>
  <c r="AG104" i="2"/>
  <c r="AG149" i="2"/>
  <c r="AH104" i="2"/>
  <c r="AH149" i="2"/>
  <c r="AI104" i="2"/>
  <c r="AI149" i="2"/>
  <c r="AJ104" i="2"/>
  <c r="AJ149" i="2"/>
  <c r="AK104" i="2"/>
  <c r="C106" i="2"/>
  <c r="C150" i="2"/>
  <c r="D106" i="2"/>
  <c r="D150" i="2"/>
  <c r="F106" i="2"/>
  <c r="F150" i="2"/>
  <c r="G106" i="2"/>
  <c r="G150" i="2"/>
  <c r="H106" i="2"/>
  <c r="H150" i="2"/>
  <c r="I106" i="2"/>
  <c r="I150" i="2"/>
  <c r="J106" i="2"/>
  <c r="J150" i="2"/>
  <c r="K106" i="2"/>
  <c r="K150" i="2"/>
  <c r="L106" i="2"/>
  <c r="L150" i="2"/>
  <c r="M106" i="2"/>
  <c r="M150" i="2"/>
  <c r="N106" i="2"/>
  <c r="N150" i="2"/>
  <c r="P106" i="2"/>
  <c r="P150" i="2"/>
  <c r="Q106" i="2"/>
  <c r="Q150" i="2"/>
  <c r="R106" i="2"/>
  <c r="R150" i="2"/>
  <c r="S106" i="2"/>
  <c r="S150" i="2"/>
  <c r="T106" i="2"/>
  <c r="T150" i="2"/>
  <c r="U106" i="2"/>
  <c r="U150" i="2"/>
  <c r="V106" i="2"/>
  <c r="V150" i="2"/>
  <c r="W106" i="2"/>
  <c r="W150" i="2"/>
  <c r="X106" i="2"/>
  <c r="X150" i="2"/>
  <c r="Y106" i="2"/>
  <c r="Y150" i="2"/>
  <c r="Z106" i="2"/>
  <c r="Z150" i="2"/>
  <c r="AA150" i="2"/>
  <c r="AB106" i="2"/>
  <c r="AB150" i="2"/>
  <c r="AC106" i="2"/>
  <c r="AC150" i="2"/>
  <c r="AD106" i="2"/>
  <c r="AD150" i="2"/>
  <c r="AE106" i="2"/>
  <c r="AE150" i="2"/>
  <c r="AF106" i="2"/>
  <c r="AF150" i="2"/>
  <c r="AG106" i="2"/>
  <c r="AG150" i="2"/>
  <c r="AH106" i="2"/>
  <c r="AH150" i="2"/>
  <c r="AI106" i="2"/>
  <c r="AI150" i="2"/>
  <c r="AJ106" i="2"/>
  <c r="AJ150" i="2"/>
  <c r="AK106" i="2"/>
  <c r="C108" i="2"/>
  <c r="C151" i="2"/>
  <c r="D108" i="2"/>
  <c r="D151" i="2"/>
  <c r="F108" i="2"/>
  <c r="F151" i="2"/>
  <c r="G108" i="2"/>
  <c r="G151" i="2"/>
  <c r="H108" i="2"/>
  <c r="H151" i="2"/>
  <c r="I108" i="2"/>
  <c r="I151" i="2"/>
  <c r="J108" i="2"/>
  <c r="J151" i="2"/>
  <c r="K108" i="2"/>
  <c r="K151" i="2"/>
  <c r="L108" i="2"/>
  <c r="L151" i="2"/>
  <c r="M108" i="2"/>
  <c r="M151" i="2"/>
  <c r="N108" i="2"/>
  <c r="N151" i="2"/>
  <c r="P108" i="2"/>
  <c r="P151" i="2"/>
  <c r="Q108" i="2"/>
  <c r="Q151" i="2"/>
  <c r="R108" i="2"/>
  <c r="R151" i="2"/>
  <c r="S108" i="2"/>
  <c r="S151" i="2"/>
  <c r="T108" i="2"/>
  <c r="T151" i="2"/>
  <c r="U108" i="2"/>
  <c r="U151" i="2"/>
  <c r="V108" i="2"/>
  <c r="V151" i="2"/>
  <c r="W108" i="2"/>
  <c r="W151" i="2"/>
  <c r="X108" i="2"/>
  <c r="X151" i="2"/>
  <c r="Y108" i="2"/>
  <c r="Y151" i="2"/>
  <c r="Z108" i="2"/>
  <c r="Z151" i="2"/>
  <c r="AA151" i="2"/>
  <c r="AB108" i="2"/>
  <c r="AB151" i="2"/>
  <c r="AC108" i="2"/>
  <c r="AC151" i="2"/>
  <c r="AD108" i="2"/>
  <c r="AD151" i="2"/>
  <c r="AE108" i="2"/>
  <c r="AE151" i="2"/>
  <c r="AF108" i="2"/>
  <c r="AF151" i="2"/>
  <c r="AG108" i="2"/>
  <c r="AG151" i="2"/>
  <c r="AH108" i="2"/>
  <c r="AH151" i="2"/>
  <c r="AI108" i="2"/>
  <c r="AI151" i="2"/>
  <c r="AJ108" i="2"/>
  <c r="AJ151" i="2"/>
  <c r="AK108" i="2"/>
  <c r="C109" i="2"/>
  <c r="C152" i="2"/>
  <c r="D109" i="2"/>
  <c r="D152" i="2"/>
  <c r="F109" i="2"/>
  <c r="F152" i="2"/>
  <c r="G109" i="2"/>
  <c r="G152" i="2"/>
  <c r="H109" i="2"/>
  <c r="H152" i="2"/>
  <c r="I109" i="2"/>
  <c r="I152" i="2"/>
  <c r="J109" i="2"/>
  <c r="J152" i="2"/>
  <c r="K109" i="2"/>
  <c r="K152" i="2"/>
  <c r="L109" i="2"/>
  <c r="L152" i="2"/>
  <c r="M109" i="2"/>
  <c r="M152" i="2"/>
  <c r="N109" i="2"/>
  <c r="N152" i="2"/>
  <c r="P109" i="2"/>
  <c r="P152" i="2"/>
  <c r="Q109" i="2"/>
  <c r="Q152" i="2"/>
  <c r="R109" i="2"/>
  <c r="R152" i="2"/>
  <c r="S109" i="2"/>
  <c r="S152" i="2"/>
  <c r="T109" i="2"/>
  <c r="T152" i="2"/>
  <c r="U109" i="2"/>
  <c r="U152" i="2"/>
  <c r="V109" i="2"/>
  <c r="V152" i="2"/>
  <c r="W109" i="2"/>
  <c r="W152" i="2"/>
  <c r="X109" i="2"/>
  <c r="X152" i="2"/>
  <c r="Y109" i="2"/>
  <c r="Y152" i="2"/>
  <c r="Z109" i="2"/>
  <c r="Z152" i="2"/>
  <c r="AA152" i="2"/>
  <c r="AB109" i="2"/>
  <c r="AB152" i="2"/>
  <c r="AC109" i="2"/>
  <c r="AC152" i="2"/>
  <c r="AD109" i="2"/>
  <c r="AD152" i="2"/>
  <c r="AE109" i="2"/>
  <c r="AE152" i="2"/>
  <c r="AF109" i="2"/>
  <c r="AF152" i="2"/>
  <c r="AG109" i="2"/>
  <c r="AG152" i="2"/>
  <c r="AH109" i="2"/>
  <c r="AH152" i="2"/>
  <c r="AI109" i="2"/>
  <c r="AI152" i="2"/>
  <c r="AJ109" i="2"/>
  <c r="AJ152" i="2"/>
  <c r="AK109" i="2"/>
  <c r="C110" i="2"/>
  <c r="C153" i="2"/>
  <c r="D110" i="2"/>
  <c r="D153" i="2"/>
  <c r="F110" i="2"/>
  <c r="F153" i="2"/>
  <c r="G110" i="2"/>
  <c r="G153" i="2"/>
  <c r="H110" i="2"/>
  <c r="H153" i="2"/>
  <c r="I110" i="2"/>
  <c r="I153" i="2"/>
  <c r="J110" i="2"/>
  <c r="J153" i="2"/>
  <c r="K110" i="2"/>
  <c r="K153" i="2"/>
  <c r="L110" i="2"/>
  <c r="L153" i="2"/>
  <c r="M110" i="2"/>
  <c r="M153" i="2"/>
  <c r="N110" i="2"/>
  <c r="N153" i="2"/>
  <c r="P110" i="2"/>
  <c r="P153" i="2"/>
  <c r="Q110" i="2"/>
  <c r="Q153" i="2"/>
  <c r="R110" i="2"/>
  <c r="R153" i="2"/>
  <c r="S110" i="2"/>
  <c r="S153" i="2"/>
  <c r="T110" i="2"/>
  <c r="T153" i="2"/>
  <c r="U110" i="2"/>
  <c r="U153" i="2"/>
  <c r="V110" i="2"/>
  <c r="V153" i="2"/>
  <c r="W110" i="2"/>
  <c r="W153" i="2"/>
  <c r="X110" i="2"/>
  <c r="X153" i="2"/>
  <c r="Y110" i="2"/>
  <c r="Y153" i="2"/>
  <c r="Z110" i="2"/>
  <c r="Z153" i="2"/>
  <c r="AA153" i="2"/>
  <c r="AB110" i="2"/>
  <c r="AB153" i="2"/>
  <c r="AC110" i="2"/>
  <c r="AC153" i="2"/>
  <c r="AD110" i="2"/>
  <c r="AD153" i="2"/>
  <c r="AE110" i="2"/>
  <c r="AE153" i="2"/>
  <c r="AF110" i="2"/>
  <c r="AF153" i="2"/>
  <c r="AG110" i="2"/>
  <c r="AG153" i="2"/>
  <c r="AH110" i="2"/>
  <c r="AH153" i="2"/>
  <c r="AI110" i="2"/>
  <c r="AI153" i="2"/>
  <c r="AJ110" i="2"/>
  <c r="AJ153" i="2"/>
  <c r="AK110" i="2"/>
  <c r="C111" i="2"/>
  <c r="C154" i="2"/>
  <c r="D111" i="2"/>
  <c r="D154" i="2"/>
  <c r="F111" i="2"/>
  <c r="F154" i="2"/>
  <c r="G111" i="2"/>
  <c r="G154" i="2"/>
  <c r="H111" i="2"/>
  <c r="H154" i="2"/>
  <c r="I111" i="2"/>
  <c r="I154" i="2"/>
  <c r="J111" i="2"/>
  <c r="J154" i="2"/>
  <c r="K111" i="2"/>
  <c r="K154" i="2"/>
  <c r="L111" i="2"/>
  <c r="L154" i="2"/>
  <c r="M111" i="2"/>
  <c r="M154" i="2"/>
  <c r="N111" i="2"/>
  <c r="N154" i="2"/>
  <c r="P111" i="2"/>
  <c r="P154" i="2"/>
  <c r="Q111" i="2"/>
  <c r="Q154" i="2"/>
  <c r="R111" i="2"/>
  <c r="R154" i="2"/>
  <c r="S111" i="2"/>
  <c r="S154" i="2"/>
  <c r="T111" i="2"/>
  <c r="T154" i="2"/>
  <c r="U111" i="2"/>
  <c r="U154" i="2"/>
  <c r="V111" i="2"/>
  <c r="V154" i="2"/>
  <c r="W111" i="2"/>
  <c r="W154" i="2"/>
  <c r="X111" i="2"/>
  <c r="X154" i="2"/>
  <c r="Y111" i="2"/>
  <c r="Y154" i="2"/>
  <c r="Z111" i="2"/>
  <c r="Z154" i="2"/>
  <c r="AA154" i="2"/>
  <c r="AB111" i="2"/>
  <c r="AB154" i="2"/>
  <c r="AC111" i="2"/>
  <c r="AC154" i="2"/>
  <c r="AD111" i="2"/>
  <c r="AD154" i="2"/>
  <c r="AE111" i="2"/>
  <c r="AE154" i="2"/>
  <c r="AF111" i="2"/>
  <c r="AF154" i="2"/>
  <c r="AG111" i="2"/>
  <c r="AG154" i="2"/>
  <c r="AH111" i="2"/>
  <c r="AH154" i="2"/>
  <c r="AI111" i="2"/>
  <c r="AI154" i="2"/>
  <c r="AJ111" i="2"/>
  <c r="AJ154" i="2"/>
  <c r="AK111" i="2"/>
  <c r="C112" i="2"/>
  <c r="C155" i="2"/>
  <c r="D112" i="2"/>
  <c r="D155" i="2"/>
  <c r="F112" i="2"/>
  <c r="F155" i="2"/>
  <c r="G112" i="2"/>
  <c r="G155" i="2"/>
  <c r="H112" i="2"/>
  <c r="H155" i="2"/>
  <c r="I112" i="2"/>
  <c r="I155" i="2"/>
  <c r="J112" i="2"/>
  <c r="J155" i="2"/>
  <c r="K112" i="2"/>
  <c r="K155" i="2"/>
  <c r="L112" i="2"/>
  <c r="L155" i="2"/>
  <c r="M112" i="2"/>
  <c r="M155" i="2"/>
  <c r="N112" i="2"/>
  <c r="N155" i="2"/>
  <c r="P112" i="2"/>
  <c r="P155" i="2"/>
  <c r="Q112" i="2"/>
  <c r="Q155" i="2"/>
  <c r="R112" i="2"/>
  <c r="R155" i="2"/>
  <c r="S112" i="2"/>
  <c r="S155" i="2"/>
  <c r="T112" i="2"/>
  <c r="T155" i="2"/>
  <c r="U112" i="2"/>
  <c r="U155" i="2"/>
  <c r="V112" i="2"/>
  <c r="V155" i="2"/>
  <c r="W112" i="2"/>
  <c r="W155" i="2"/>
  <c r="X112" i="2"/>
  <c r="X155" i="2"/>
  <c r="Y112" i="2"/>
  <c r="Y155" i="2"/>
  <c r="Z112" i="2"/>
  <c r="Z155" i="2"/>
  <c r="AA155" i="2"/>
  <c r="AB112" i="2"/>
  <c r="AB155" i="2"/>
  <c r="AC112" i="2"/>
  <c r="AC155" i="2"/>
  <c r="AD112" i="2"/>
  <c r="AD155" i="2"/>
  <c r="AE112" i="2"/>
  <c r="AE155" i="2"/>
  <c r="AF112" i="2"/>
  <c r="AF155" i="2"/>
  <c r="AG112" i="2"/>
  <c r="AG155" i="2"/>
  <c r="AH112" i="2"/>
  <c r="AH155" i="2"/>
  <c r="AI112" i="2"/>
  <c r="AI155" i="2"/>
  <c r="AJ112" i="2"/>
  <c r="AJ155" i="2"/>
  <c r="AK112" i="2"/>
  <c r="C113" i="2"/>
  <c r="C156" i="2"/>
  <c r="D113" i="2"/>
  <c r="D156" i="2"/>
  <c r="F113" i="2"/>
  <c r="F156" i="2"/>
  <c r="G113" i="2"/>
  <c r="G156" i="2"/>
  <c r="H113" i="2"/>
  <c r="H156" i="2"/>
  <c r="I113" i="2"/>
  <c r="I156" i="2"/>
  <c r="J113" i="2"/>
  <c r="J156" i="2"/>
  <c r="K113" i="2"/>
  <c r="K156" i="2"/>
  <c r="L113" i="2"/>
  <c r="L156" i="2"/>
  <c r="M113" i="2"/>
  <c r="M156" i="2"/>
  <c r="N113" i="2"/>
  <c r="N156" i="2"/>
  <c r="P113" i="2"/>
  <c r="P156" i="2"/>
  <c r="Q113" i="2"/>
  <c r="Q156" i="2"/>
  <c r="R113" i="2"/>
  <c r="R156" i="2"/>
  <c r="S113" i="2"/>
  <c r="S156" i="2"/>
  <c r="T113" i="2"/>
  <c r="T156" i="2"/>
  <c r="U113" i="2"/>
  <c r="U156" i="2"/>
  <c r="V113" i="2"/>
  <c r="V156" i="2"/>
  <c r="W113" i="2"/>
  <c r="W156" i="2"/>
  <c r="X113" i="2"/>
  <c r="X156" i="2"/>
  <c r="Y113" i="2"/>
  <c r="Y156" i="2"/>
  <c r="Z113" i="2"/>
  <c r="Z156" i="2"/>
  <c r="AA156" i="2"/>
  <c r="AB113" i="2"/>
  <c r="AB156" i="2"/>
  <c r="AC113" i="2"/>
  <c r="AC156" i="2"/>
  <c r="AD113" i="2"/>
  <c r="AD156" i="2"/>
  <c r="AE113" i="2"/>
  <c r="AE156" i="2"/>
  <c r="AF113" i="2"/>
  <c r="AF156" i="2"/>
  <c r="AG113" i="2"/>
  <c r="AG156" i="2"/>
  <c r="AH113" i="2"/>
  <c r="AH156" i="2"/>
  <c r="AI113" i="2"/>
  <c r="AI156" i="2"/>
  <c r="AJ113" i="2"/>
  <c r="AJ156" i="2"/>
  <c r="AK113" i="2"/>
  <c r="C114" i="2"/>
  <c r="C157" i="2"/>
  <c r="D114" i="2"/>
  <c r="D157" i="2"/>
  <c r="F114" i="2"/>
  <c r="F157" i="2"/>
  <c r="G114" i="2"/>
  <c r="G157" i="2"/>
  <c r="H114" i="2"/>
  <c r="H157" i="2"/>
  <c r="I114" i="2"/>
  <c r="I157" i="2"/>
  <c r="J114" i="2"/>
  <c r="J157" i="2"/>
  <c r="K114" i="2"/>
  <c r="K157" i="2"/>
  <c r="L114" i="2"/>
  <c r="L157" i="2"/>
  <c r="M114" i="2"/>
  <c r="M157" i="2"/>
  <c r="N114" i="2"/>
  <c r="N157" i="2"/>
  <c r="P114" i="2"/>
  <c r="P157" i="2"/>
  <c r="Q114" i="2"/>
  <c r="Q157" i="2"/>
  <c r="R114" i="2"/>
  <c r="R157" i="2"/>
  <c r="S114" i="2"/>
  <c r="S157" i="2"/>
  <c r="T114" i="2"/>
  <c r="T157" i="2"/>
  <c r="U114" i="2"/>
  <c r="U157" i="2"/>
  <c r="V114" i="2"/>
  <c r="V157" i="2"/>
  <c r="W114" i="2"/>
  <c r="W157" i="2"/>
  <c r="X114" i="2"/>
  <c r="X157" i="2"/>
  <c r="Y114" i="2"/>
  <c r="Y157" i="2"/>
  <c r="Z114" i="2"/>
  <c r="Z157" i="2"/>
  <c r="AA157" i="2"/>
  <c r="AB114" i="2"/>
  <c r="AB157" i="2"/>
  <c r="AC114" i="2"/>
  <c r="AC157" i="2"/>
  <c r="AD114" i="2"/>
  <c r="AD157" i="2"/>
  <c r="AE114" i="2"/>
  <c r="AE157" i="2"/>
  <c r="AF114" i="2"/>
  <c r="AF157" i="2"/>
  <c r="AG114" i="2"/>
  <c r="AG157" i="2"/>
  <c r="AH114" i="2"/>
  <c r="AH157" i="2"/>
  <c r="AI114" i="2"/>
  <c r="AI157" i="2"/>
  <c r="AJ114" i="2"/>
  <c r="AJ157" i="2"/>
  <c r="AK114" i="2"/>
  <c r="C115" i="2"/>
  <c r="C158" i="2"/>
  <c r="D115" i="2"/>
  <c r="D158" i="2"/>
  <c r="F115" i="2"/>
  <c r="F158" i="2"/>
  <c r="G115" i="2"/>
  <c r="G158" i="2"/>
  <c r="H115" i="2"/>
  <c r="H158" i="2"/>
  <c r="I115" i="2"/>
  <c r="I158" i="2"/>
  <c r="J115" i="2"/>
  <c r="J158" i="2"/>
  <c r="K115" i="2"/>
  <c r="K158" i="2"/>
  <c r="L115" i="2"/>
  <c r="L158" i="2"/>
  <c r="M115" i="2"/>
  <c r="M158" i="2"/>
  <c r="N115" i="2"/>
  <c r="N158" i="2"/>
  <c r="P115" i="2"/>
  <c r="P158" i="2"/>
  <c r="Q115" i="2"/>
  <c r="Q158" i="2"/>
  <c r="R115" i="2"/>
  <c r="R158" i="2"/>
  <c r="S115" i="2"/>
  <c r="S158" i="2"/>
  <c r="T115" i="2"/>
  <c r="T158" i="2"/>
  <c r="U115" i="2"/>
  <c r="U158" i="2"/>
  <c r="V115" i="2"/>
  <c r="V158" i="2"/>
  <c r="W115" i="2"/>
  <c r="W158" i="2"/>
  <c r="X115" i="2"/>
  <c r="X158" i="2"/>
  <c r="Y115" i="2"/>
  <c r="Y158" i="2"/>
  <c r="Z115" i="2"/>
  <c r="Z158" i="2"/>
  <c r="AA158" i="2"/>
  <c r="AB115" i="2"/>
  <c r="AB158" i="2"/>
  <c r="AC115" i="2"/>
  <c r="AC158" i="2"/>
  <c r="AD115" i="2"/>
  <c r="AD158" i="2"/>
  <c r="AE115" i="2"/>
  <c r="AE158" i="2"/>
  <c r="AF115" i="2"/>
  <c r="AF158" i="2"/>
  <c r="AG115" i="2"/>
  <c r="AG158" i="2"/>
  <c r="AH115" i="2"/>
  <c r="AH158" i="2"/>
  <c r="AI115" i="2"/>
  <c r="AI158" i="2"/>
  <c r="AJ115" i="2"/>
  <c r="AJ158" i="2"/>
  <c r="AK115" i="2"/>
  <c r="C120" i="2"/>
  <c r="C159" i="2"/>
  <c r="D120" i="2"/>
  <c r="D159" i="2"/>
  <c r="F120" i="2"/>
  <c r="F159" i="2"/>
  <c r="G120" i="2"/>
  <c r="G159" i="2"/>
  <c r="H120" i="2"/>
  <c r="H159" i="2"/>
  <c r="I120" i="2"/>
  <c r="I159" i="2"/>
  <c r="J120" i="2"/>
  <c r="J159" i="2"/>
  <c r="K120" i="2"/>
  <c r="K159" i="2"/>
  <c r="L120" i="2"/>
  <c r="L159" i="2"/>
  <c r="M120" i="2"/>
  <c r="M159" i="2"/>
  <c r="N120" i="2"/>
  <c r="N159" i="2"/>
  <c r="P120" i="2"/>
  <c r="P159" i="2"/>
  <c r="Q120" i="2"/>
  <c r="Q159" i="2"/>
  <c r="R120" i="2"/>
  <c r="R159" i="2"/>
  <c r="S120" i="2"/>
  <c r="S159" i="2"/>
  <c r="T120" i="2"/>
  <c r="T159" i="2"/>
  <c r="U120" i="2"/>
  <c r="U159" i="2"/>
  <c r="V120" i="2"/>
  <c r="V159" i="2"/>
  <c r="W120" i="2"/>
  <c r="W159" i="2"/>
  <c r="X120" i="2"/>
  <c r="X159" i="2"/>
  <c r="Y120" i="2"/>
  <c r="Y159" i="2"/>
  <c r="Z120" i="2"/>
  <c r="Z159" i="2"/>
  <c r="AA159" i="2"/>
  <c r="AB120" i="2"/>
  <c r="AB159" i="2"/>
  <c r="AC120" i="2"/>
  <c r="AC159" i="2"/>
  <c r="AD120" i="2"/>
  <c r="AD159" i="2"/>
  <c r="AE120" i="2"/>
  <c r="AE159" i="2"/>
  <c r="AF120" i="2"/>
  <c r="AF159" i="2"/>
  <c r="AG120" i="2"/>
  <c r="AG159" i="2"/>
  <c r="AH120" i="2"/>
  <c r="AH159" i="2"/>
  <c r="AI120" i="2"/>
  <c r="AI159" i="2"/>
  <c r="AJ120" i="2"/>
  <c r="AJ159" i="2"/>
  <c r="AK120" i="2"/>
  <c r="C121" i="2"/>
  <c r="C160" i="2"/>
  <c r="D121" i="2"/>
  <c r="D160" i="2"/>
  <c r="F121" i="2"/>
  <c r="F160" i="2"/>
  <c r="G121" i="2"/>
  <c r="G160" i="2"/>
  <c r="H121" i="2"/>
  <c r="H160" i="2"/>
  <c r="I121" i="2"/>
  <c r="I160" i="2"/>
  <c r="J121" i="2"/>
  <c r="J160" i="2"/>
  <c r="K121" i="2"/>
  <c r="K160" i="2"/>
  <c r="L121" i="2"/>
  <c r="L160" i="2"/>
  <c r="M121" i="2"/>
  <c r="M160" i="2"/>
  <c r="N121" i="2"/>
  <c r="N160" i="2"/>
  <c r="P121" i="2"/>
  <c r="P160" i="2"/>
  <c r="Q121" i="2"/>
  <c r="Q160" i="2"/>
  <c r="R121" i="2"/>
  <c r="R160" i="2"/>
  <c r="S121" i="2"/>
  <c r="S160" i="2"/>
  <c r="T121" i="2"/>
  <c r="T160" i="2"/>
  <c r="U121" i="2"/>
  <c r="U160" i="2"/>
  <c r="V121" i="2"/>
  <c r="V160" i="2"/>
  <c r="W121" i="2"/>
  <c r="W160" i="2"/>
  <c r="X121" i="2"/>
  <c r="X160" i="2"/>
  <c r="Y121" i="2"/>
  <c r="Y160" i="2"/>
  <c r="Z121" i="2"/>
  <c r="Z160" i="2"/>
  <c r="AA160" i="2"/>
  <c r="AB121" i="2"/>
  <c r="AB160" i="2"/>
  <c r="AC121" i="2"/>
  <c r="AC160" i="2"/>
  <c r="AD121" i="2"/>
  <c r="AD160" i="2"/>
  <c r="AE121" i="2"/>
  <c r="AE160" i="2"/>
  <c r="AF121" i="2"/>
  <c r="AF160" i="2"/>
  <c r="AG121" i="2"/>
  <c r="AG160" i="2"/>
  <c r="AH121" i="2"/>
  <c r="AH160" i="2"/>
  <c r="AI121" i="2"/>
  <c r="AI160" i="2"/>
  <c r="AJ121" i="2"/>
  <c r="AJ160" i="2"/>
  <c r="AK121" i="2"/>
  <c r="C122" i="2"/>
  <c r="C161" i="2"/>
  <c r="D122" i="2"/>
  <c r="D161" i="2"/>
  <c r="F122" i="2"/>
  <c r="F161" i="2"/>
  <c r="G122" i="2"/>
  <c r="G161" i="2"/>
  <c r="H122" i="2"/>
  <c r="H161" i="2"/>
  <c r="I122" i="2"/>
  <c r="I161" i="2"/>
  <c r="J122" i="2"/>
  <c r="J161" i="2"/>
  <c r="K122" i="2"/>
  <c r="K161" i="2"/>
  <c r="L122" i="2"/>
  <c r="L161" i="2"/>
  <c r="M122" i="2"/>
  <c r="M161" i="2"/>
  <c r="N122" i="2"/>
  <c r="N161" i="2"/>
  <c r="P122" i="2"/>
  <c r="P161" i="2"/>
  <c r="Q122" i="2"/>
  <c r="Q161" i="2"/>
  <c r="R122" i="2"/>
  <c r="R161" i="2"/>
  <c r="S122" i="2"/>
  <c r="S161" i="2"/>
  <c r="T122" i="2"/>
  <c r="T161" i="2"/>
  <c r="U122" i="2"/>
  <c r="U161" i="2"/>
  <c r="V122" i="2"/>
  <c r="V161" i="2"/>
  <c r="W122" i="2"/>
  <c r="W161" i="2"/>
  <c r="X122" i="2"/>
  <c r="X161" i="2"/>
  <c r="Y122" i="2"/>
  <c r="Y161" i="2"/>
  <c r="Z122" i="2"/>
  <c r="Z161" i="2"/>
  <c r="AA161" i="2"/>
  <c r="AB122" i="2"/>
  <c r="AB161" i="2"/>
  <c r="AC122" i="2"/>
  <c r="AC161" i="2"/>
  <c r="AD122" i="2"/>
  <c r="AD161" i="2"/>
  <c r="AE122" i="2"/>
  <c r="AE161" i="2"/>
  <c r="AF122" i="2"/>
  <c r="AF161" i="2"/>
  <c r="AG122" i="2"/>
  <c r="AG161" i="2"/>
  <c r="AH122" i="2"/>
  <c r="AH161" i="2"/>
  <c r="AI122" i="2"/>
  <c r="AI161" i="2"/>
  <c r="AJ122" i="2"/>
  <c r="AJ161" i="2"/>
  <c r="AK122" i="2"/>
  <c r="C123" i="2"/>
  <c r="C162" i="2"/>
  <c r="D123" i="2"/>
  <c r="D162" i="2"/>
  <c r="F123" i="2"/>
  <c r="F162" i="2"/>
  <c r="G123" i="2"/>
  <c r="G162" i="2"/>
  <c r="H123" i="2"/>
  <c r="H162" i="2"/>
  <c r="I123" i="2"/>
  <c r="I162" i="2"/>
  <c r="J123" i="2"/>
  <c r="J162" i="2"/>
  <c r="K123" i="2"/>
  <c r="K162" i="2"/>
  <c r="L123" i="2"/>
  <c r="L162" i="2"/>
  <c r="M123" i="2"/>
  <c r="M162" i="2"/>
  <c r="N123" i="2"/>
  <c r="N162" i="2"/>
  <c r="P123" i="2"/>
  <c r="P162" i="2"/>
  <c r="Q123" i="2"/>
  <c r="Q162" i="2"/>
  <c r="R123" i="2"/>
  <c r="R162" i="2"/>
  <c r="S123" i="2"/>
  <c r="S162" i="2"/>
  <c r="T123" i="2"/>
  <c r="T162" i="2"/>
  <c r="U123" i="2"/>
  <c r="U162" i="2"/>
  <c r="V123" i="2"/>
  <c r="V162" i="2"/>
  <c r="W123" i="2"/>
  <c r="W162" i="2"/>
  <c r="X123" i="2"/>
  <c r="X162" i="2"/>
  <c r="Y123" i="2"/>
  <c r="Y162" i="2"/>
  <c r="Z123" i="2"/>
  <c r="Z162" i="2"/>
  <c r="AA162" i="2"/>
  <c r="AB123" i="2"/>
  <c r="AB162" i="2"/>
  <c r="AC123" i="2"/>
  <c r="AC162" i="2"/>
  <c r="AD123" i="2"/>
  <c r="AD162" i="2"/>
  <c r="AE123" i="2"/>
  <c r="AE162" i="2"/>
  <c r="AF123" i="2"/>
  <c r="AF162" i="2"/>
  <c r="AG123" i="2"/>
  <c r="AG162" i="2"/>
  <c r="AH123" i="2"/>
  <c r="AH162" i="2"/>
  <c r="AI123" i="2"/>
  <c r="AI162" i="2"/>
  <c r="AJ123" i="2"/>
  <c r="AJ162" i="2"/>
  <c r="AK123" i="2"/>
  <c r="C124" i="2"/>
  <c r="C163" i="2"/>
  <c r="D124" i="2"/>
  <c r="D163" i="2"/>
  <c r="F124" i="2"/>
  <c r="F163" i="2"/>
  <c r="G124" i="2"/>
  <c r="G163" i="2"/>
  <c r="H124" i="2"/>
  <c r="H163" i="2"/>
  <c r="I124" i="2"/>
  <c r="I163" i="2"/>
  <c r="J124" i="2"/>
  <c r="J163" i="2"/>
  <c r="K124" i="2"/>
  <c r="K163" i="2"/>
  <c r="L124" i="2"/>
  <c r="L163" i="2"/>
  <c r="M124" i="2"/>
  <c r="M163" i="2"/>
  <c r="N124" i="2"/>
  <c r="N163" i="2"/>
  <c r="P124" i="2"/>
  <c r="P163" i="2"/>
  <c r="Q124" i="2"/>
  <c r="Q163" i="2"/>
  <c r="R124" i="2"/>
  <c r="R163" i="2"/>
  <c r="S124" i="2"/>
  <c r="S163" i="2"/>
  <c r="T124" i="2"/>
  <c r="T163" i="2"/>
  <c r="U124" i="2"/>
  <c r="U163" i="2"/>
  <c r="V124" i="2"/>
  <c r="V163" i="2"/>
  <c r="W124" i="2"/>
  <c r="W163" i="2"/>
  <c r="X124" i="2"/>
  <c r="X163" i="2"/>
  <c r="Y124" i="2"/>
  <c r="Y163" i="2"/>
  <c r="Z124" i="2"/>
  <c r="Z163" i="2"/>
  <c r="AA163" i="2"/>
  <c r="AB124" i="2"/>
  <c r="AB163" i="2"/>
  <c r="AC124" i="2"/>
  <c r="AC163" i="2"/>
  <c r="AD124" i="2"/>
  <c r="AD163" i="2"/>
  <c r="AE124" i="2"/>
  <c r="AE163" i="2"/>
  <c r="AF124" i="2"/>
  <c r="AF163" i="2"/>
  <c r="AG124" i="2"/>
  <c r="AG163" i="2"/>
  <c r="AH124" i="2"/>
  <c r="AH163" i="2"/>
  <c r="AI124" i="2"/>
  <c r="AI163" i="2"/>
  <c r="AJ124" i="2"/>
  <c r="AJ163" i="2"/>
  <c r="AK124" i="2"/>
  <c r="C126" i="2"/>
  <c r="C164" i="2"/>
  <c r="D126" i="2"/>
  <c r="D164" i="2"/>
  <c r="F126" i="2"/>
  <c r="F164" i="2"/>
  <c r="G126" i="2"/>
  <c r="G164" i="2"/>
  <c r="H126" i="2"/>
  <c r="H164" i="2"/>
  <c r="I126" i="2"/>
  <c r="I164" i="2"/>
  <c r="J126" i="2"/>
  <c r="J164" i="2"/>
  <c r="K126" i="2"/>
  <c r="K164" i="2"/>
  <c r="L126" i="2"/>
  <c r="L164" i="2"/>
  <c r="M126" i="2"/>
  <c r="M164" i="2"/>
  <c r="N126" i="2"/>
  <c r="N164" i="2"/>
  <c r="P126" i="2"/>
  <c r="P164" i="2"/>
  <c r="Q126" i="2"/>
  <c r="Q164" i="2"/>
  <c r="R126" i="2"/>
  <c r="R164" i="2"/>
  <c r="S126" i="2"/>
  <c r="S164" i="2"/>
  <c r="T126" i="2"/>
  <c r="T164" i="2"/>
  <c r="U126" i="2"/>
  <c r="U164" i="2"/>
  <c r="V126" i="2"/>
  <c r="V164" i="2"/>
  <c r="W126" i="2"/>
  <c r="W164" i="2"/>
  <c r="X126" i="2"/>
  <c r="X164" i="2"/>
  <c r="Y126" i="2"/>
  <c r="Y164" i="2"/>
  <c r="Z126" i="2"/>
  <c r="Z164" i="2"/>
  <c r="AA164" i="2"/>
  <c r="AB126" i="2"/>
  <c r="AB164" i="2"/>
  <c r="AC126" i="2"/>
  <c r="AC164" i="2"/>
  <c r="AD126" i="2"/>
  <c r="AD164" i="2"/>
  <c r="AE126" i="2"/>
  <c r="AE164" i="2"/>
  <c r="AF126" i="2"/>
  <c r="AF164" i="2"/>
  <c r="AG126" i="2"/>
  <c r="AG164" i="2"/>
  <c r="AH126" i="2"/>
  <c r="AH164" i="2"/>
  <c r="AI126" i="2"/>
  <c r="AI164" i="2"/>
  <c r="AJ126" i="2"/>
  <c r="AJ164" i="2"/>
  <c r="AK126" i="2"/>
  <c r="C127" i="2"/>
  <c r="C165" i="2"/>
  <c r="D127" i="2"/>
  <c r="D165" i="2"/>
  <c r="F127" i="2"/>
  <c r="F165" i="2"/>
  <c r="G127" i="2"/>
  <c r="G165" i="2"/>
  <c r="H127" i="2"/>
  <c r="H165" i="2"/>
  <c r="I127" i="2"/>
  <c r="I165" i="2"/>
  <c r="J127" i="2"/>
  <c r="J165" i="2"/>
  <c r="K127" i="2"/>
  <c r="K165" i="2"/>
  <c r="L127" i="2"/>
  <c r="L165" i="2"/>
  <c r="M127" i="2"/>
  <c r="M165" i="2"/>
  <c r="N127" i="2"/>
  <c r="N165" i="2"/>
  <c r="P127" i="2"/>
  <c r="P165" i="2"/>
  <c r="Q127" i="2"/>
  <c r="Q165" i="2"/>
  <c r="R127" i="2"/>
  <c r="R165" i="2"/>
  <c r="S127" i="2"/>
  <c r="S165" i="2"/>
  <c r="T127" i="2"/>
  <c r="T165" i="2"/>
  <c r="U127" i="2"/>
  <c r="U165" i="2"/>
  <c r="V127" i="2"/>
  <c r="V165" i="2"/>
  <c r="W127" i="2"/>
  <c r="W165" i="2"/>
  <c r="X127" i="2"/>
  <c r="X165" i="2"/>
  <c r="Y127" i="2"/>
  <c r="Y165" i="2"/>
  <c r="Z127" i="2"/>
  <c r="Z165" i="2"/>
  <c r="AA165" i="2"/>
  <c r="AB127" i="2"/>
  <c r="AB165" i="2"/>
  <c r="AC127" i="2"/>
  <c r="AC165" i="2"/>
  <c r="AD127" i="2"/>
  <c r="AD165" i="2"/>
  <c r="AE127" i="2"/>
  <c r="AE165" i="2"/>
  <c r="AF127" i="2"/>
  <c r="AF165" i="2"/>
  <c r="AG127" i="2"/>
  <c r="AG165" i="2"/>
  <c r="AH127" i="2"/>
  <c r="AH165" i="2"/>
  <c r="AI127" i="2"/>
  <c r="AI165" i="2"/>
  <c r="AJ127" i="2"/>
  <c r="AJ165" i="2"/>
  <c r="AK127" i="2"/>
  <c r="C131" i="2"/>
  <c r="C166" i="2"/>
  <c r="D131" i="2"/>
  <c r="D166" i="2"/>
  <c r="F131" i="2"/>
  <c r="F166" i="2"/>
  <c r="G131" i="2"/>
  <c r="G166" i="2"/>
  <c r="H131" i="2"/>
  <c r="H166" i="2"/>
  <c r="I131" i="2"/>
  <c r="I166" i="2"/>
  <c r="J131" i="2"/>
  <c r="J166" i="2"/>
  <c r="K131" i="2"/>
  <c r="K166" i="2"/>
  <c r="L131" i="2"/>
  <c r="L166" i="2"/>
  <c r="M131" i="2"/>
  <c r="M166" i="2"/>
  <c r="N131" i="2"/>
  <c r="N166" i="2"/>
  <c r="P131" i="2"/>
  <c r="P166" i="2"/>
  <c r="Q131" i="2"/>
  <c r="Q166" i="2"/>
  <c r="R131" i="2"/>
  <c r="R166" i="2"/>
  <c r="S131" i="2"/>
  <c r="S166" i="2"/>
  <c r="T131" i="2"/>
  <c r="T166" i="2"/>
  <c r="U131" i="2"/>
  <c r="U166" i="2"/>
  <c r="V131" i="2"/>
  <c r="V166" i="2"/>
  <c r="W131" i="2"/>
  <c r="W166" i="2"/>
  <c r="X131" i="2"/>
  <c r="X166" i="2"/>
  <c r="Y131" i="2"/>
  <c r="Y166" i="2"/>
  <c r="Z131" i="2"/>
  <c r="Z166" i="2"/>
  <c r="AA166" i="2"/>
  <c r="AB131" i="2"/>
  <c r="AB166" i="2"/>
  <c r="AC131" i="2"/>
  <c r="AC166" i="2"/>
  <c r="AD131" i="2"/>
  <c r="AD166" i="2"/>
  <c r="AE131" i="2"/>
  <c r="AE166" i="2"/>
  <c r="AF131" i="2"/>
  <c r="AF166" i="2"/>
  <c r="AG131" i="2"/>
  <c r="AG166" i="2"/>
  <c r="AH131" i="2"/>
  <c r="AH166" i="2"/>
  <c r="AI131" i="2"/>
  <c r="AI166" i="2"/>
  <c r="AJ131" i="2"/>
  <c r="AJ166" i="2"/>
  <c r="AK131" i="2"/>
  <c r="C132" i="2"/>
  <c r="C167" i="2"/>
  <c r="D132" i="2"/>
  <c r="D167" i="2"/>
  <c r="E132" i="2"/>
  <c r="E167" i="2"/>
  <c r="F132" i="2"/>
  <c r="F167" i="2"/>
  <c r="G132" i="2"/>
  <c r="G167" i="2"/>
  <c r="H132" i="2"/>
  <c r="H167" i="2"/>
  <c r="I132" i="2"/>
  <c r="I167" i="2"/>
  <c r="J132" i="2"/>
  <c r="J167" i="2"/>
  <c r="K132" i="2"/>
  <c r="K167" i="2"/>
  <c r="L132" i="2"/>
  <c r="L167" i="2"/>
  <c r="M132" i="2"/>
  <c r="M167" i="2"/>
  <c r="N132" i="2"/>
  <c r="N167" i="2"/>
  <c r="O132" i="2"/>
  <c r="O167" i="2"/>
  <c r="P132" i="2"/>
  <c r="P167" i="2"/>
  <c r="Q132" i="2"/>
  <c r="Q167" i="2"/>
  <c r="R132" i="2"/>
  <c r="R167" i="2"/>
  <c r="S132" i="2"/>
  <c r="S167" i="2"/>
  <c r="T132" i="2"/>
  <c r="T167" i="2"/>
  <c r="U132" i="2"/>
  <c r="U167" i="2"/>
  <c r="V132" i="2"/>
  <c r="V167" i="2"/>
  <c r="W132" i="2"/>
  <c r="W167" i="2"/>
  <c r="X132" i="2"/>
  <c r="X167" i="2"/>
  <c r="Y132" i="2"/>
  <c r="Y167" i="2"/>
  <c r="Z132" i="2"/>
  <c r="Z167" i="2"/>
  <c r="AA132" i="2"/>
  <c r="AA167" i="2"/>
  <c r="AB132" i="2"/>
  <c r="AB167" i="2"/>
  <c r="AC132" i="2"/>
  <c r="AC167" i="2"/>
  <c r="AD132" i="2"/>
  <c r="AD167" i="2"/>
  <c r="AE132" i="2"/>
  <c r="AE167" i="2"/>
  <c r="AF132" i="2"/>
  <c r="AF167" i="2"/>
  <c r="AG132" i="2"/>
  <c r="AG167" i="2"/>
  <c r="AH132" i="2"/>
  <c r="AH167" i="2"/>
  <c r="AI132" i="2"/>
  <c r="AI167" i="2"/>
  <c r="AJ132" i="2"/>
  <c r="AJ167" i="2"/>
  <c r="AK132" i="2"/>
  <c r="AK167" i="2"/>
  <c r="B132" i="2"/>
  <c r="B167" i="2"/>
  <c r="B131" i="2"/>
  <c r="B166" i="2"/>
  <c r="B127" i="2"/>
  <c r="B165" i="2"/>
  <c r="B126" i="2"/>
  <c r="B164" i="2"/>
  <c r="B124" i="2"/>
  <c r="B163" i="2"/>
  <c r="B123" i="2"/>
  <c r="B162" i="2"/>
  <c r="B122" i="2"/>
  <c r="B161" i="2"/>
  <c r="B121" i="2"/>
  <c r="B160" i="2"/>
  <c r="B120" i="2"/>
  <c r="B159" i="2"/>
  <c r="B115" i="2"/>
  <c r="B158" i="2"/>
  <c r="B114" i="2"/>
  <c r="B157" i="2"/>
  <c r="B113" i="2"/>
  <c r="B156" i="2"/>
  <c r="B112" i="2"/>
  <c r="B155" i="2"/>
  <c r="B111" i="2"/>
  <c r="B154" i="2"/>
  <c r="B110" i="2"/>
  <c r="B153" i="2"/>
  <c r="B109" i="2"/>
  <c r="B152" i="2"/>
  <c r="B108" i="2"/>
  <c r="B151" i="2"/>
  <c r="B106" i="2"/>
  <c r="B150" i="2"/>
  <c r="B104" i="2"/>
  <c r="B149" i="2"/>
  <c r="B101" i="2"/>
  <c r="B147" i="2"/>
  <c r="B100" i="2"/>
  <c r="B146" i="2"/>
  <c r="B99" i="2"/>
  <c r="B145" i="2"/>
  <c r="B97" i="2"/>
  <c r="B144" i="2"/>
  <c r="B93" i="2"/>
  <c r="B143" i="2"/>
  <c r="B92" i="2"/>
  <c r="B142" i="2"/>
  <c r="B90" i="2"/>
  <c r="B141" i="2"/>
  <c r="B87" i="2"/>
  <c r="B140" i="2"/>
  <c r="B86" i="2"/>
  <c r="B139" i="2"/>
  <c r="B81" i="2"/>
  <c r="B138" i="2"/>
  <c r="B78" i="2"/>
  <c r="B137" i="2"/>
  <c r="AK118" i="2"/>
  <c r="AJ118" i="2"/>
  <c r="AI118" i="2"/>
  <c r="AH118" i="2"/>
  <c r="AG118" i="2"/>
  <c r="AF118" i="2"/>
  <c r="AE118" i="2"/>
  <c r="AD118" i="2"/>
  <c r="AC118" i="2"/>
  <c r="AB118" i="2"/>
  <c r="Z118" i="2"/>
  <c r="Y118" i="2"/>
  <c r="X118" i="2"/>
  <c r="W118" i="2"/>
  <c r="V118" i="2"/>
  <c r="U118" i="2"/>
  <c r="T118" i="2"/>
  <c r="S118" i="2"/>
  <c r="R118" i="2"/>
  <c r="Q118" i="2"/>
  <c r="P118" i="2"/>
  <c r="N118" i="2"/>
  <c r="M118" i="2"/>
  <c r="L118" i="2"/>
  <c r="K118" i="2"/>
  <c r="J118" i="2"/>
  <c r="I118" i="2"/>
  <c r="H118" i="2"/>
  <c r="G118" i="2"/>
  <c r="F118" i="2"/>
  <c r="D118" i="2"/>
  <c r="C118" i="2"/>
  <c r="B118" i="2"/>
  <c r="AK117" i="2"/>
  <c r="AJ117" i="2"/>
  <c r="AI117" i="2"/>
  <c r="AH117" i="2"/>
  <c r="AG117" i="2"/>
  <c r="AF117" i="2"/>
  <c r="AE117" i="2"/>
  <c r="AD117" i="2"/>
  <c r="AC117" i="2"/>
  <c r="AB117" i="2"/>
  <c r="Z117" i="2"/>
  <c r="Y117" i="2"/>
  <c r="X117" i="2"/>
  <c r="W117" i="2"/>
  <c r="V117" i="2"/>
  <c r="U117" i="2"/>
  <c r="T117" i="2"/>
  <c r="S117" i="2"/>
  <c r="R117" i="2"/>
  <c r="Q117" i="2"/>
  <c r="P117" i="2"/>
  <c r="N117" i="2"/>
  <c r="M117" i="2"/>
  <c r="L117" i="2"/>
  <c r="K117" i="2"/>
  <c r="J117" i="2"/>
  <c r="I117" i="2"/>
  <c r="H117" i="2"/>
  <c r="G117" i="2"/>
  <c r="F117" i="2"/>
  <c r="D117" i="2"/>
  <c r="C117" i="2"/>
  <c r="B117" i="2"/>
  <c r="AK116" i="2"/>
  <c r="AJ116" i="2"/>
  <c r="AI116" i="2"/>
  <c r="AH116" i="2"/>
  <c r="AG116" i="2"/>
  <c r="AF116" i="2"/>
  <c r="AE116" i="2"/>
  <c r="AD116" i="2"/>
  <c r="AC116" i="2"/>
  <c r="AB116" i="2"/>
  <c r="Z116" i="2"/>
  <c r="Y116" i="2"/>
  <c r="X116" i="2"/>
  <c r="W116" i="2"/>
  <c r="V116" i="2"/>
  <c r="U116" i="2"/>
  <c r="T116" i="2"/>
  <c r="S116" i="2"/>
  <c r="R116" i="2"/>
  <c r="Q116" i="2"/>
  <c r="P116" i="2"/>
  <c r="N116" i="2"/>
  <c r="M116" i="2"/>
  <c r="L116" i="2"/>
  <c r="K116" i="2"/>
  <c r="J116" i="2"/>
  <c r="I116" i="2"/>
  <c r="H116" i="2"/>
  <c r="G116" i="2"/>
  <c r="F116" i="2"/>
  <c r="D116" i="2"/>
  <c r="C116" i="2"/>
  <c r="B116" i="2"/>
  <c r="AK107" i="2"/>
  <c r="AJ107" i="2"/>
  <c r="AI107" i="2"/>
  <c r="AH107" i="2"/>
  <c r="AG107" i="2"/>
  <c r="AF107" i="2"/>
  <c r="AE107" i="2"/>
  <c r="AD107" i="2"/>
  <c r="AC107" i="2"/>
  <c r="AB107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I107" i="2"/>
  <c r="H107" i="2"/>
  <c r="G107" i="2"/>
  <c r="F107" i="2"/>
  <c r="D107" i="2"/>
  <c r="C107" i="2"/>
  <c r="B107" i="2"/>
  <c r="AK105" i="2"/>
  <c r="AJ105" i="2"/>
  <c r="AI105" i="2"/>
  <c r="AH105" i="2"/>
  <c r="AG105" i="2"/>
  <c r="AF105" i="2"/>
  <c r="AE105" i="2"/>
  <c r="AD105" i="2"/>
  <c r="AC105" i="2"/>
  <c r="AB105" i="2"/>
  <c r="Z105" i="2"/>
  <c r="Y105" i="2"/>
  <c r="X105" i="2"/>
  <c r="W105" i="2"/>
  <c r="V105" i="2"/>
  <c r="U105" i="2"/>
  <c r="T105" i="2"/>
  <c r="S105" i="2"/>
  <c r="R105" i="2"/>
  <c r="Q105" i="2"/>
  <c r="P105" i="2"/>
  <c r="N105" i="2"/>
  <c r="M105" i="2"/>
  <c r="L105" i="2"/>
  <c r="K105" i="2"/>
  <c r="J105" i="2"/>
  <c r="I105" i="2"/>
  <c r="H105" i="2"/>
  <c r="G105" i="2"/>
  <c r="F105" i="2"/>
  <c r="D105" i="2"/>
  <c r="C105" i="2"/>
  <c r="B105" i="2"/>
  <c r="AK103" i="2"/>
  <c r="AJ103" i="2"/>
  <c r="AI103" i="2"/>
  <c r="AH103" i="2"/>
  <c r="AG103" i="2"/>
  <c r="AF103" i="2"/>
  <c r="AE103" i="2"/>
  <c r="AD103" i="2"/>
  <c r="AC103" i="2"/>
  <c r="AB103" i="2"/>
  <c r="Z103" i="2"/>
  <c r="Y103" i="2"/>
  <c r="X103" i="2"/>
  <c r="W103" i="2"/>
  <c r="V103" i="2"/>
  <c r="U103" i="2"/>
  <c r="T103" i="2"/>
  <c r="S103" i="2"/>
  <c r="R103" i="2"/>
  <c r="Q103" i="2"/>
  <c r="P103" i="2"/>
  <c r="N103" i="2"/>
  <c r="M103" i="2"/>
  <c r="L103" i="2"/>
  <c r="K103" i="2"/>
  <c r="J103" i="2"/>
  <c r="I103" i="2"/>
  <c r="H103" i="2"/>
  <c r="G103" i="2"/>
  <c r="F103" i="2"/>
  <c r="D103" i="2"/>
  <c r="C103" i="2"/>
  <c r="B103" i="2"/>
  <c r="AK102" i="2"/>
  <c r="AJ102" i="2"/>
  <c r="AI102" i="2"/>
  <c r="AH102" i="2"/>
  <c r="AG102" i="2"/>
  <c r="AF102" i="2"/>
  <c r="AE102" i="2"/>
  <c r="AD102" i="2"/>
  <c r="AC102" i="2"/>
  <c r="AB102" i="2"/>
  <c r="Z102" i="2"/>
  <c r="Y102" i="2"/>
  <c r="X102" i="2"/>
  <c r="W102" i="2"/>
  <c r="V102" i="2"/>
  <c r="U102" i="2"/>
  <c r="T102" i="2"/>
  <c r="S102" i="2"/>
  <c r="R102" i="2"/>
  <c r="Q102" i="2"/>
  <c r="P102" i="2"/>
  <c r="N102" i="2"/>
  <c r="M102" i="2"/>
  <c r="L102" i="2"/>
  <c r="K102" i="2"/>
  <c r="J102" i="2"/>
  <c r="I102" i="2"/>
  <c r="H102" i="2"/>
  <c r="G102" i="2"/>
  <c r="F102" i="2"/>
  <c r="D102" i="2"/>
  <c r="C102" i="2"/>
  <c r="B102" i="2"/>
  <c r="AK98" i="2"/>
  <c r="AJ98" i="2"/>
  <c r="AI98" i="2"/>
  <c r="AH98" i="2"/>
  <c r="AG98" i="2"/>
  <c r="AF98" i="2"/>
  <c r="AE98" i="2"/>
  <c r="AD98" i="2"/>
  <c r="AC98" i="2"/>
  <c r="AB98" i="2"/>
  <c r="Z98" i="2"/>
  <c r="Y98" i="2"/>
  <c r="X98" i="2"/>
  <c r="W98" i="2"/>
  <c r="V98" i="2"/>
  <c r="U98" i="2"/>
  <c r="T98" i="2"/>
  <c r="S98" i="2"/>
  <c r="R98" i="2"/>
  <c r="Q98" i="2"/>
  <c r="P98" i="2"/>
  <c r="N98" i="2"/>
  <c r="M98" i="2"/>
  <c r="L98" i="2"/>
  <c r="K98" i="2"/>
  <c r="J98" i="2"/>
  <c r="I98" i="2"/>
  <c r="H98" i="2"/>
  <c r="G98" i="2"/>
  <c r="F98" i="2"/>
  <c r="D98" i="2"/>
  <c r="C98" i="2"/>
  <c r="B98" i="2"/>
  <c r="AK96" i="2"/>
  <c r="AJ96" i="2"/>
  <c r="AI96" i="2"/>
  <c r="AH96" i="2"/>
  <c r="AG96" i="2"/>
  <c r="AF96" i="2"/>
  <c r="AE96" i="2"/>
  <c r="AD96" i="2"/>
  <c r="AC96" i="2"/>
  <c r="AB96" i="2"/>
  <c r="Z96" i="2"/>
  <c r="Y96" i="2"/>
  <c r="X96" i="2"/>
  <c r="W96" i="2"/>
  <c r="V96" i="2"/>
  <c r="U96" i="2"/>
  <c r="T96" i="2"/>
  <c r="S96" i="2"/>
  <c r="R96" i="2"/>
  <c r="Q96" i="2"/>
  <c r="P96" i="2"/>
  <c r="N96" i="2"/>
  <c r="M96" i="2"/>
  <c r="L96" i="2"/>
  <c r="K96" i="2"/>
  <c r="J96" i="2"/>
  <c r="I96" i="2"/>
  <c r="H96" i="2"/>
  <c r="G96" i="2"/>
  <c r="F96" i="2"/>
  <c r="D96" i="2"/>
  <c r="C96" i="2"/>
  <c r="B96" i="2"/>
  <c r="AK95" i="2"/>
  <c r="AJ95" i="2"/>
  <c r="AI95" i="2"/>
  <c r="AH95" i="2"/>
  <c r="AG95" i="2"/>
  <c r="AF95" i="2"/>
  <c r="AE95" i="2"/>
  <c r="AD95" i="2"/>
  <c r="AC95" i="2"/>
  <c r="AB95" i="2"/>
  <c r="Z95" i="2"/>
  <c r="Y95" i="2"/>
  <c r="X95" i="2"/>
  <c r="W95" i="2"/>
  <c r="V95" i="2"/>
  <c r="U95" i="2"/>
  <c r="T95" i="2"/>
  <c r="S95" i="2"/>
  <c r="R95" i="2"/>
  <c r="Q95" i="2"/>
  <c r="P95" i="2"/>
  <c r="N95" i="2"/>
  <c r="M95" i="2"/>
  <c r="L95" i="2"/>
  <c r="K95" i="2"/>
  <c r="J95" i="2"/>
  <c r="I95" i="2"/>
  <c r="H95" i="2"/>
  <c r="G95" i="2"/>
  <c r="F95" i="2"/>
  <c r="D95" i="2"/>
  <c r="C95" i="2"/>
  <c r="B95" i="2"/>
  <c r="AK94" i="2"/>
  <c r="AJ94" i="2"/>
  <c r="AI94" i="2"/>
  <c r="AH94" i="2"/>
  <c r="AG94" i="2"/>
  <c r="AF94" i="2"/>
  <c r="AE94" i="2"/>
  <c r="AD94" i="2"/>
  <c r="AC94" i="2"/>
  <c r="AB94" i="2"/>
  <c r="Z94" i="2"/>
  <c r="Y94" i="2"/>
  <c r="X94" i="2"/>
  <c r="W94" i="2"/>
  <c r="V94" i="2"/>
  <c r="U94" i="2"/>
  <c r="T94" i="2"/>
  <c r="S94" i="2"/>
  <c r="R94" i="2"/>
  <c r="Q94" i="2"/>
  <c r="P94" i="2"/>
  <c r="N94" i="2"/>
  <c r="M94" i="2"/>
  <c r="L94" i="2"/>
  <c r="K94" i="2"/>
  <c r="J94" i="2"/>
  <c r="I94" i="2"/>
  <c r="H94" i="2"/>
  <c r="G94" i="2"/>
  <c r="F94" i="2"/>
  <c r="D94" i="2"/>
  <c r="C94" i="2"/>
  <c r="B94" i="2"/>
  <c r="AK91" i="2"/>
  <c r="AJ91" i="2"/>
  <c r="AI91" i="2"/>
  <c r="AH91" i="2"/>
  <c r="AG91" i="2"/>
  <c r="AF91" i="2"/>
  <c r="AE91" i="2"/>
  <c r="AD91" i="2"/>
  <c r="AC91" i="2"/>
  <c r="AB91" i="2"/>
  <c r="Z91" i="2"/>
  <c r="Y91" i="2"/>
  <c r="X91" i="2"/>
  <c r="W91" i="2"/>
  <c r="V91" i="2"/>
  <c r="U91" i="2"/>
  <c r="T91" i="2"/>
  <c r="S91" i="2"/>
  <c r="R91" i="2"/>
  <c r="Q91" i="2"/>
  <c r="P91" i="2"/>
  <c r="N91" i="2"/>
  <c r="M91" i="2"/>
  <c r="L91" i="2"/>
  <c r="K91" i="2"/>
  <c r="J91" i="2"/>
  <c r="I91" i="2"/>
  <c r="H91" i="2"/>
  <c r="G91" i="2"/>
  <c r="F91" i="2"/>
  <c r="D91" i="2"/>
  <c r="C91" i="2"/>
  <c r="B91" i="2"/>
  <c r="B89" i="2"/>
  <c r="B148" i="2"/>
  <c r="AK88" i="2"/>
  <c r="AJ88" i="2"/>
  <c r="AI88" i="2"/>
  <c r="AH88" i="2"/>
  <c r="AG88" i="2"/>
  <c r="AF88" i="2"/>
  <c r="AE88" i="2"/>
  <c r="AD88" i="2"/>
  <c r="AC88" i="2"/>
  <c r="AB88" i="2"/>
  <c r="Z88" i="2"/>
  <c r="Y88" i="2"/>
  <c r="X88" i="2"/>
  <c r="W88" i="2"/>
  <c r="V88" i="2"/>
  <c r="U88" i="2"/>
  <c r="T88" i="2"/>
  <c r="S88" i="2"/>
  <c r="R88" i="2"/>
  <c r="Q88" i="2"/>
  <c r="P88" i="2"/>
  <c r="N88" i="2"/>
  <c r="M88" i="2"/>
  <c r="L88" i="2"/>
  <c r="K88" i="2"/>
  <c r="J88" i="2"/>
  <c r="I88" i="2"/>
  <c r="H88" i="2"/>
  <c r="G88" i="2"/>
  <c r="F88" i="2"/>
  <c r="D88" i="2"/>
  <c r="C88" i="2"/>
  <c r="B88" i="2"/>
  <c r="AK85" i="2"/>
  <c r="AJ85" i="2"/>
  <c r="AI85" i="2"/>
  <c r="AH85" i="2"/>
  <c r="AG85" i="2"/>
  <c r="AF85" i="2"/>
  <c r="AE85" i="2"/>
  <c r="AD85" i="2"/>
  <c r="AC85" i="2"/>
  <c r="AB85" i="2"/>
  <c r="Z85" i="2"/>
  <c r="Y85" i="2"/>
  <c r="X85" i="2"/>
  <c r="W85" i="2"/>
  <c r="V85" i="2"/>
  <c r="U85" i="2"/>
  <c r="T85" i="2"/>
  <c r="S85" i="2"/>
  <c r="R85" i="2"/>
  <c r="Q85" i="2"/>
  <c r="P85" i="2"/>
  <c r="N85" i="2"/>
  <c r="M85" i="2"/>
  <c r="L85" i="2"/>
  <c r="K85" i="2"/>
  <c r="J85" i="2"/>
  <c r="I85" i="2"/>
  <c r="H85" i="2"/>
  <c r="G85" i="2"/>
  <c r="F85" i="2"/>
  <c r="D85" i="2"/>
  <c r="C85" i="2"/>
  <c r="B85" i="2"/>
  <c r="AK84" i="2"/>
  <c r="AJ84" i="2"/>
  <c r="AI84" i="2"/>
  <c r="AH84" i="2"/>
  <c r="AG84" i="2"/>
  <c r="AF84" i="2"/>
  <c r="AE84" i="2"/>
  <c r="AD84" i="2"/>
  <c r="AC84" i="2"/>
  <c r="AB84" i="2"/>
  <c r="Z84" i="2"/>
  <c r="Y84" i="2"/>
  <c r="X84" i="2"/>
  <c r="W84" i="2"/>
  <c r="V84" i="2"/>
  <c r="U84" i="2"/>
  <c r="T84" i="2"/>
  <c r="S84" i="2"/>
  <c r="R84" i="2"/>
  <c r="Q84" i="2"/>
  <c r="P84" i="2"/>
  <c r="N84" i="2"/>
  <c r="M84" i="2"/>
  <c r="L84" i="2"/>
  <c r="K84" i="2"/>
  <c r="J84" i="2"/>
  <c r="I84" i="2"/>
  <c r="H84" i="2"/>
  <c r="G84" i="2"/>
  <c r="F84" i="2"/>
  <c r="D84" i="2"/>
  <c r="C84" i="2"/>
  <c r="B84" i="2"/>
  <c r="AK83" i="2"/>
  <c r="AJ83" i="2"/>
  <c r="AI83" i="2"/>
  <c r="AH83" i="2"/>
  <c r="AG83" i="2"/>
  <c r="AF83" i="2"/>
  <c r="AE83" i="2"/>
  <c r="AD83" i="2"/>
  <c r="AC83" i="2"/>
  <c r="AB83" i="2"/>
  <c r="Z83" i="2"/>
  <c r="Y83" i="2"/>
  <c r="X83" i="2"/>
  <c r="W83" i="2"/>
  <c r="V83" i="2"/>
  <c r="U83" i="2"/>
  <c r="T83" i="2"/>
  <c r="S83" i="2"/>
  <c r="R83" i="2"/>
  <c r="Q83" i="2"/>
  <c r="P83" i="2"/>
  <c r="N83" i="2"/>
  <c r="M83" i="2"/>
  <c r="L83" i="2"/>
  <c r="K83" i="2"/>
  <c r="J83" i="2"/>
  <c r="I83" i="2"/>
  <c r="H83" i="2"/>
  <c r="G83" i="2"/>
  <c r="F83" i="2"/>
  <c r="D83" i="2"/>
  <c r="C83" i="2"/>
  <c r="B83" i="2"/>
  <c r="AK82" i="2"/>
  <c r="AJ82" i="2"/>
  <c r="AI82" i="2"/>
  <c r="AH82" i="2"/>
  <c r="AG82" i="2"/>
  <c r="AF82" i="2"/>
  <c r="AE82" i="2"/>
  <c r="AD82" i="2"/>
  <c r="AC82" i="2"/>
  <c r="AB82" i="2"/>
  <c r="Z82" i="2"/>
  <c r="Y82" i="2"/>
  <c r="X82" i="2"/>
  <c r="W82" i="2"/>
  <c r="V82" i="2"/>
  <c r="U82" i="2"/>
  <c r="T82" i="2"/>
  <c r="S82" i="2"/>
  <c r="R82" i="2"/>
  <c r="Q82" i="2"/>
  <c r="P82" i="2"/>
  <c r="N82" i="2"/>
  <c r="M82" i="2"/>
  <c r="L82" i="2"/>
  <c r="K82" i="2"/>
  <c r="J82" i="2"/>
  <c r="I82" i="2"/>
  <c r="H82" i="2"/>
  <c r="G82" i="2"/>
  <c r="F82" i="2"/>
  <c r="D82" i="2"/>
  <c r="C82" i="2"/>
  <c r="B82" i="2"/>
  <c r="AK80" i="2"/>
  <c r="AJ80" i="2"/>
  <c r="AI80" i="2"/>
  <c r="AH80" i="2"/>
  <c r="AG80" i="2"/>
  <c r="AF80" i="2"/>
  <c r="AE80" i="2"/>
  <c r="AD80" i="2"/>
  <c r="AC80" i="2"/>
  <c r="AB80" i="2"/>
  <c r="Z80" i="2"/>
  <c r="Y80" i="2"/>
  <c r="X80" i="2"/>
  <c r="W80" i="2"/>
  <c r="V80" i="2"/>
  <c r="U80" i="2"/>
  <c r="T80" i="2"/>
  <c r="S80" i="2"/>
  <c r="R80" i="2"/>
  <c r="Q80" i="2"/>
  <c r="P80" i="2"/>
  <c r="N80" i="2"/>
  <c r="M80" i="2"/>
  <c r="L80" i="2"/>
  <c r="K80" i="2"/>
  <c r="J80" i="2"/>
  <c r="I80" i="2"/>
  <c r="H80" i="2"/>
  <c r="G80" i="2"/>
  <c r="F80" i="2"/>
  <c r="D80" i="2"/>
  <c r="C80" i="2"/>
  <c r="B80" i="2"/>
  <c r="AK79" i="2"/>
  <c r="AJ79" i="2"/>
  <c r="AI79" i="2"/>
  <c r="AH79" i="2"/>
  <c r="AG79" i="2"/>
  <c r="AF79" i="2"/>
  <c r="AE79" i="2"/>
  <c r="AD79" i="2"/>
  <c r="AC79" i="2"/>
  <c r="AB79" i="2"/>
  <c r="Z79" i="2"/>
  <c r="Y79" i="2"/>
  <c r="X79" i="2"/>
  <c r="W79" i="2"/>
  <c r="V79" i="2"/>
  <c r="U79" i="2"/>
  <c r="T79" i="2"/>
  <c r="S79" i="2"/>
  <c r="R79" i="2"/>
  <c r="Q79" i="2"/>
  <c r="P79" i="2"/>
  <c r="N79" i="2"/>
  <c r="M79" i="2"/>
  <c r="L79" i="2"/>
  <c r="K79" i="2"/>
  <c r="J79" i="2"/>
  <c r="I79" i="2"/>
  <c r="H79" i="2"/>
  <c r="G79" i="2"/>
  <c r="F79" i="2"/>
  <c r="D79" i="2"/>
  <c r="C79" i="2"/>
  <c r="B79" i="2"/>
  <c r="AK77" i="2"/>
  <c r="AJ77" i="2"/>
  <c r="AI77" i="2"/>
  <c r="AH77" i="2"/>
  <c r="AG77" i="2"/>
  <c r="AF77" i="2"/>
  <c r="AE77" i="2"/>
  <c r="AD77" i="2"/>
  <c r="AC77" i="2"/>
  <c r="Z77" i="2"/>
  <c r="Y77" i="2"/>
  <c r="X77" i="2"/>
  <c r="W77" i="2"/>
  <c r="V77" i="2"/>
  <c r="U77" i="2"/>
  <c r="T77" i="2"/>
  <c r="S77" i="2"/>
  <c r="R77" i="2"/>
  <c r="Q77" i="2"/>
  <c r="P77" i="2"/>
  <c r="N77" i="2"/>
  <c r="M77" i="2"/>
  <c r="L77" i="2"/>
  <c r="K77" i="2"/>
  <c r="J77" i="2"/>
  <c r="I77" i="2"/>
  <c r="H77" i="2"/>
  <c r="G77" i="2"/>
  <c r="F77" i="2"/>
  <c r="D77" i="2"/>
  <c r="C77" i="2"/>
  <c r="B77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3" i="2"/>
  <c r="B4" i="3"/>
  <c r="Q4" i="3"/>
  <c r="AJ255" i="3"/>
  <c r="D4" i="3"/>
  <c r="E4" i="3"/>
  <c r="F4" i="3"/>
  <c r="G4" i="3"/>
  <c r="H4" i="3"/>
  <c r="I4" i="3"/>
  <c r="J4" i="3"/>
  <c r="K4" i="3"/>
  <c r="L4" i="3"/>
  <c r="M4" i="3"/>
  <c r="N4" i="3"/>
  <c r="O4" i="3"/>
  <c r="P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C4" i="3"/>
  <c r="AK130" i="2"/>
  <c r="AJ130" i="2"/>
  <c r="AI130" i="2"/>
  <c r="AH130" i="2"/>
  <c r="AG130" i="2"/>
  <c r="AF130" i="2"/>
  <c r="AE130" i="2"/>
  <c r="AD130" i="2"/>
  <c r="AC130" i="2"/>
  <c r="AB130" i="2"/>
  <c r="Z130" i="2"/>
  <c r="Y130" i="2"/>
  <c r="X130" i="2"/>
  <c r="W130" i="2"/>
  <c r="V130" i="2"/>
  <c r="U130" i="2"/>
  <c r="T130" i="2"/>
  <c r="S130" i="2"/>
  <c r="R130" i="2"/>
  <c r="Q130" i="2"/>
  <c r="P130" i="2"/>
  <c r="N130" i="2"/>
  <c r="M130" i="2"/>
  <c r="L130" i="2"/>
  <c r="K130" i="2"/>
  <c r="J130" i="2"/>
  <c r="I130" i="2"/>
  <c r="H130" i="2"/>
  <c r="G130" i="2"/>
  <c r="F130" i="2"/>
  <c r="D130" i="2"/>
  <c r="C130" i="2"/>
  <c r="B130" i="2"/>
  <c r="AK129" i="2"/>
  <c r="AJ129" i="2"/>
  <c r="AI129" i="2"/>
  <c r="AH129" i="2"/>
  <c r="AG129" i="2"/>
  <c r="AF129" i="2"/>
  <c r="AE129" i="2"/>
  <c r="AD129" i="2"/>
  <c r="AC129" i="2"/>
  <c r="AB129" i="2"/>
  <c r="Z129" i="2"/>
  <c r="Y129" i="2"/>
  <c r="X129" i="2"/>
  <c r="W129" i="2"/>
  <c r="V129" i="2"/>
  <c r="U129" i="2"/>
  <c r="T129" i="2"/>
  <c r="S129" i="2"/>
  <c r="R129" i="2"/>
  <c r="Q129" i="2"/>
  <c r="P129" i="2"/>
  <c r="N129" i="2"/>
  <c r="M129" i="2"/>
  <c r="L129" i="2"/>
  <c r="K129" i="2"/>
  <c r="J129" i="2"/>
  <c r="I129" i="2"/>
  <c r="H129" i="2"/>
  <c r="G129" i="2"/>
  <c r="F129" i="2"/>
  <c r="D129" i="2"/>
  <c r="C129" i="2"/>
  <c r="B129" i="2"/>
  <c r="AK128" i="2"/>
  <c r="AJ128" i="2"/>
  <c r="AI128" i="2"/>
  <c r="AH128" i="2"/>
  <c r="AG128" i="2"/>
  <c r="AF128" i="2"/>
  <c r="AE128" i="2"/>
  <c r="AD128" i="2"/>
  <c r="AC128" i="2"/>
  <c r="AB128" i="2"/>
  <c r="Z128" i="2"/>
  <c r="Y128" i="2"/>
  <c r="X128" i="2"/>
  <c r="W128" i="2"/>
  <c r="V128" i="2"/>
  <c r="U128" i="2"/>
  <c r="T128" i="2"/>
  <c r="S128" i="2"/>
  <c r="R128" i="2"/>
  <c r="Q128" i="2"/>
  <c r="P128" i="2"/>
  <c r="N128" i="2"/>
  <c r="M128" i="2"/>
  <c r="L128" i="2"/>
  <c r="K128" i="2"/>
  <c r="J128" i="2"/>
  <c r="I128" i="2"/>
  <c r="H128" i="2"/>
  <c r="G128" i="2"/>
  <c r="F128" i="2"/>
  <c r="D128" i="2"/>
  <c r="C128" i="2"/>
  <c r="B128" i="2"/>
  <c r="AK125" i="2"/>
  <c r="AJ125" i="2"/>
  <c r="AI125" i="2"/>
  <c r="AH125" i="2"/>
  <c r="AG125" i="2"/>
  <c r="AF125" i="2"/>
  <c r="AE125" i="2"/>
  <c r="AD125" i="2"/>
  <c r="AC125" i="2"/>
  <c r="AB125" i="2"/>
  <c r="Z125" i="2"/>
  <c r="Y125" i="2"/>
  <c r="X125" i="2"/>
  <c r="W125" i="2"/>
  <c r="V125" i="2"/>
  <c r="U125" i="2"/>
  <c r="T125" i="2"/>
  <c r="S125" i="2"/>
  <c r="R125" i="2"/>
  <c r="Q125" i="2"/>
  <c r="P125" i="2"/>
  <c r="N125" i="2"/>
  <c r="M125" i="2"/>
  <c r="L125" i="2"/>
  <c r="K125" i="2"/>
  <c r="J125" i="2"/>
  <c r="I125" i="2"/>
  <c r="H125" i="2"/>
  <c r="G125" i="2"/>
  <c r="F125" i="2"/>
  <c r="D125" i="2"/>
  <c r="C125" i="2"/>
  <c r="B125" i="2"/>
  <c r="AK119" i="2"/>
  <c r="AJ119" i="2"/>
  <c r="AI119" i="2"/>
  <c r="AH119" i="2"/>
  <c r="AG119" i="2"/>
  <c r="AF119" i="2"/>
  <c r="AE119" i="2"/>
  <c r="AD119" i="2"/>
  <c r="AC119" i="2"/>
  <c r="AB119" i="2"/>
  <c r="Z119" i="2"/>
  <c r="Y119" i="2"/>
  <c r="X119" i="2"/>
  <c r="W119" i="2"/>
  <c r="V119" i="2"/>
  <c r="U119" i="2"/>
  <c r="T119" i="2"/>
  <c r="S119" i="2"/>
  <c r="R119" i="2"/>
  <c r="Q119" i="2"/>
  <c r="P119" i="2"/>
  <c r="N119" i="2"/>
  <c r="M119" i="2"/>
  <c r="L119" i="2"/>
  <c r="K119" i="2"/>
  <c r="J119" i="2"/>
  <c r="I119" i="2"/>
  <c r="H119" i="2"/>
  <c r="G119" i="2"/>
  <c r="F119" i="2"/>
  <c r="D119" i="2"/>
  <c r="C119" i="2"/>
  <c r="B119" i="2"/>
  <c r="AA59" i="2"/>
</calcChain>
</file>

<file path=xl/sharedStrings.xml><?xml version="1.0" encoding="utf-8"?>
<sst xmlns="http://schemas.openxmlformats.org/spreadsheetml/2006/main" count="464" uniqueCount="193">
  <si>
    <t>Cleanliness and Environment</t>
  </si>
  <si>
    <t>Safety and Crime</t>
  </si>
  <si>
    <t>Business and Economic</t>
  </si>
  <si>
    <t>Political and Social</t>
  </si>
  <si>
    <t>Housing</t>
  </si>
  <si>
    <t>Health</t>
  </si>
  <si>
    <t>Education</t>
  </si>
  <si>
    <t>CSA2010</t>
  </si>
  <si>
    <t>Rate of Dirty Streets and Alleys Reports per 1,000 Residents (2011)</t>
  </si>
  <si>
    <t>Rate of Clogged Storm Drain Reports per 1,000 Residents (2011)</t>
  </si>
  <si>
    <t>Percent of Area Covered by Trees (2011)</t>
  </si>
  <si>
    <t>Number of Community Managed Open Spaces (2011)</t>
  </si>
  <si>
    <t>Walk score (2011)</t>
  </si>
  <si>
    <t>Violent Crime Rate per 1,000 Residents (2011)</t>
  </si>
  <si>
    <t>Property Crime Rate per 1,000 Residents (2011)</t>
  </si>
  <si>
    <t>Domestic Violence Calls For Service per 1,000 Residents (2011)</t>
  </si>
  <si>
    <t>Number of Gun-Related Homicides per 1,000 Residents (2011)</t>
  </si>
  <si>
    <t>Number of Narcotics Calls for Service per 1,000 Residents (2011)</t>
  </si>
  <si>
    <t>Median Household Income (2011)</t>
  </si>
  <si>
    <t>Percent of Family Households Living Below the Poverty Line (2011)</t>
  </si>
  <si>
    <t>Unemployment Rate (2011)</t>
  </si>
  <si>
    <t>Total Number of Businesses</t>
  </si>
  <si>
    <t>Number of Banks and Bank Branches per 1,000 Residents</t>
  </si>
  <si>
    <t>Neighborhood Businesses per 1,000 residents (NAICS Sectors)</t>
  </si>
  <si>
    <t>Percent of Employed Population with Travel Time to Work of 45 Minutes and Over</t>
  </si>
  <si>
    <t>Racial Diversity Index (2010)</t>
  </si>
  <si>
    <t>Percent  of Population (Over the age of 18) Who are Registered to Vote 2012)</t>
  </si>
  <si>
    <t>Percent  Population (Over the age of 18) Who Voted in the General Election (2012)</t>
  </si>
  <si>
    <t>Number of Persons with Library Cards per 1,000 Residents (2011)</t>
  </si>
  <si>
    <t>Percentage of Housing Units that are Owner-Occupied</t>
  </si>
  <si>
    <t>Percentage of Residential Properties that are Vacant and Abandoned</t>
  </si>
  <si>
    <t>Percentage of Residential Properties with Housing Violations (Excluding Vacants)</t>
  </si>
  <si>
    <t>Affordability Index - Rent</t>
  </si>
  <si>
    <t>Percent of Babies Born with a Satisfactory Birth Weight</t>
  </si>
  <si>
    <t>Percent of Children (aged 0-6) with Elevated Blood Lead Levels</t>
  </si>
  <si>
    <t>Life Expectancy</t>
  </si>
  <si>
    <t>Infant Mortality</t>
  </si>
  <si>
    <t>Fast Food Outlet Density (per 1,000 Residents)</t>
  </si>
  <si>
    <t>Average Healthy Food Availability Index (2012)</t>
  </si>
  <si>
    <t>Percentage of 8th Grade Students Passing MSA Math</t>
  </si>
  <si>
    <t>Percentage of 8th Grade Students Passing MSA Reading</t>
  </si>
  <si>
    <t>High School Completion Rate</t>
  </si>
  <si>
    <t>Percent  Population (25 years and over) With Less Than a High School Diploma or GED</t>
  </si>
  <si>
    <t>Percent  Population (25 years and over) with a Bachelor's Degree or Above</t>
  </si>
  <si>
    <t>Allendale/Irvington/S. Hilton</t>
  </si>
  <si>
    <t>Beechfield/Ten Hills/West Hills</t>
  </si>
  <si>
    <t>Belair-Edison</t>
  </si>
  <si>
    <t>Brooklyn/Curtis Bay/Hawkins Point</t>
  </si>
  <si>
    <t>Canton</t>
  </si>
  <si>
    <t>Cedonia/Frankford</t>
  </si>
  <si>
    <t>Cherry Hill</t>
  </si>
  <si>
    <t>Chinquapin Park/Belvedere</t>
  </si>
  <si>
    <t>Claremont/Armistead</t>
  </si>
  <si>
    <t>Clifton-Berea</t>
  </si>
  <si>
    <t>Cross-Country/Cheswolde</t>
  </si>
  <si>
    <t>Dickeyville/Franklintown</t>
  </si>
  <si>
    <t>Dorchester/Ashburton</t>
  </si>
  <si>
    <t>Downtown/Seton Hill</t>
  </si>
  <si>
    <t>Edmondson Village</t>
  </si>
  <si>
    <t>Fells Point</t>
  </si>
  <si>
    <t>Forest Park/Walbrook</t>
  </si>
  <si>
    <t>Glen-Fallstaff</t>
  </si>
  <si>
    <t>Greater Charles Village/Barclay</t>
  </si>
  <si>
    <t>Greater Govans</t>
  </si>
  <si>
    <t>Greater Mondawmin</t>
  </si>
  <si>
    <t>Greater Roland Park/Poplar Hill</t>
  </si>
  <si>
    <t>Greater Rosemont</t>
  </si>
  <si>
    <t>Greenmount East</t>
  </si>
  <si>
    <t>Hamilton</t>
  </si>
  <si>
    <t>Harbor East/Little Italy</t>
  </si>
  <si>
    <t>Harford/Echodale</t>
  </si>
  <si>
    <t>Highlandtown</t>
  </si>
  <si>
    <t>Howard Park/West Arlington</t>
  </si>
  <si>
    <t>Inner Harbor/Federal Hill</t>
  </si>
  <si>
    <t>Lauraville</t>
  </si>
  <si>
    <t>Loch Raven</t>
  </si>
  <si>
    <t>Madison/East End</t>
  </si>
  <si>
    <t>Medfield/Hampden/Woodberry/Remington</t>
  </si>
  <si>
    <t>Midtown</t>
  </si>
  <si>
    <t>Midway/Coldstream</t>
  </si>
  <si>
    <t>Morrell Park/Violetville</t>
  </si>
  <si>
    <t>Mt. Washington/Coldspring</t>
  </si>
  <si>
    <t>North Baltimore/Guilford/Homeland</t>
  </si>
  <si>
    <t>Northwood</t>
  </si>
  <si>
    <t>Oldtown/Middle East</t>
  </si>
  <si>
    <t>Orangeville/East Highlandtown</t>
  </si>
  <si>
    <t>Patterson Park North &amp; East</t>
  </si>
  <si>
    <t>Penn North/Reservoir Hill</t>
  </si>
  <si>
    <t>Pimlico/Arlington/Hilltop</t>
  </si>
  <si>
    <t>Poppleton/The Terraces/Hollins Market</t>
  </si>
  <si>
    <t>Sandtown-Winchester/Harlem Park</t>
  </si>
  <si>
    <t>South Baltimore</t>
  </si>
  <si>
    <t>Southeastern</t>
  </si>
  <si>
    <t>Southern Park Heights</t>
  </si>
  <si>
    <t>Southwest Baltimore</t>
  </si>
  <si>
    <t>The Waverlies</t>
  </si>
  <si>
    <t>Upton/Druid Heights</t>
  </si>
  <si>
    <t>Washington Village</t>
  </si>
  <si>
    <t>Westport/Mt. Winans/Lakeland</t>
  </si>
  <si>
    <t>Baltimore City (Average)</t>
  </si>
  <si>
    <t>Standard Deviation</t>
  </si>
  <si>
    <t>Trigger1</t>
  </si>
  <si>
    <t>% Change</t>
  </si>
  <si>
    <t>Glen-Falstaff</t>
  </si>
  <si>
    <t>Medfield/Hampden/Woodberry</t>
  </si>
  <si>
    <t>Midtown*</t>
  </si>
  <si>
    <t>Upton/Druid Heights*</t>
  </si>
  <si>
    <t>Baltimore City</t>
  </si>
  <si>
    <t>StandDeviation</t>
  </si>
  <si>
    <t>Percent Population Change</t>
  </si>
  <si>
    <t>Dirty Streets</t>
  </si>
  <si>
    <t>Clogged Drains</t>
  </si>
  <si>
    <t>Trees Area</t>
  </si>
  <si>
    <t>Open Spaces</t>
  </si>
  <si>
    <t>Walk Score</t>
  </si>
  <si>
    <t>Violent Crime</t>
  </si>
  <si>
    <t>Property Crime</t>
  </si>
  <si>
    <t>Dom. Violence</t>
  </si>
  <si>
    <t>Gun Homicides</t>
  </si>
  <si>
    <t>Narcotics</t>
  </si>
  <si>
    <t>Median Income</t>
  </si>
  <si>
    <t>Poverty Line</t>
  </si>
  <si>
    <t>Unemployment</t>
  </si>
  <si>
    <t># of Businesses</t>
  </si>
  <si>
    <t># of Banks</t>
  </si>
  <si>
    <t>Neigh. Business</t>
  </si>
  <si>
    <t>Travel &gt; 45 min.</t>
  </si>
  <si>
    <t>Racial Diversity</t>
  </si>
  <si>
    <t>Reg. Voters</t>
  </si>
  <si>
    <t>Actual Voters</t>
  </si>
  <si>
    <t>Library Cards</t>
  </si>
  <si>
    <t>Owner Houses</t>
  </si>
  <si>
    <t>Vacant Houses</t>
  </si>
  <si>
    <t>House Violations</t>
  </si>
  <si>
    <t>Affordability</t>
  </si>
  <si>
    <t>Birth Weight</t>
  </si>
  <si>
    <t>Blood Lead</t>
  </si>
  <si>
    <t>Life Exp.</t>
  </si>
  <si>
    <t>Infant Mort.</t>
  </si>
  <si>
    <t>Fast Food</t>
  </si>
  <si>
    <t>Healthy Food</t>
  </si>
  <si>
    <t>8th Grade Math</t>
  </si>
  <si>
    <t>8th Grade Read</t>
  </si>
  <si>
    <t>High Schl Comp.</t>
  </si>
  <si>
    <t>No High School</t>
  </si>
  <si>
    <t>College Degree</t>
  </si>
  <si>
    <t xml:space="preserve">For the Vital Signs 12 data, </t>
  </si>
  <si>
    <t>visit our website</t>
  </si>
  <si>
    <t>Click here for the RawData worksheet</t>
  </si>
  <si>
    <t>Click here for the Indicator Definitions worksheet</t>
  </si>
  <si>
    <t>URBAN SUSTAINABILITY ANALYSIS TOOL</t>
  </si>
  <si>
    <t xml:space="preserve">The Urban Sustainability Analysis </t>
  </si>
  <si>
    <t xml:space="preserve">Tool was developed by the Baltimore </t>
  </si>
  <si>
    <t xml:space="preserve">Neighborhood Indicator Alliance - </t>
  </si>
  <si>
    <t>Jacob France Institute at the University</t>
  </si>
  <si>
    <t xml:space="preserve">of Baltimore. Data is taken from Vital </t>
  </si>
  <si>
    <t xml:space="preserve">Signs 10, 11, and 12. </t>
  </si>
  <si>
    <t>Click here for the Analysis Tool worksheet</t>
  </si>
  <si>
    <t>Community Statistical Areas</t>
  </si>
  <si>
    <t>Indicator vs. Population Change</t>
  </si>
  <si>
    <t>Rate of Dirty Streets and Alleys Reports per 1,000 Residents (2013)</t>
  </si>
  <si>
    <t>Rate of Clogged Storm Drain Reports per 1,000 Residents (2013)</t>
  </si>
  <si>
    <t>Violent Crime Rate per 1,000 Residents (2013)</t>
  </si>
  <si>
    <t>Property Crime Rate per 1,000 Residents (2013)</t>
  </si>
  <si>
    <t>Number of Gun-Related Homicides per 1,000 Residents (2013)</t>
  </si>
  <si>
    <t>Median Household Income (2013)</t>
  </si>
  <si>
    <t>Percent of Family Households Living Below the Poverty Line (2013)</t>
  </si>
  <si>
    <t>Unemployment Rate (2013)</t>
  </si>
  <si>
    <t>Total Number of Businesses (2013)</t>
  </si>
  <si>
    <t>Number of Banks and Bank Branches per 1,000 Residents (2013)</t>
  </si>
  <si>
    <t>Neighborhood Businesses per 1,000 residents (NAICS Sectors) (2013)</t>
  </si>
  <si>
    <t>Percent of Employed Population with Travel Time to Work of 45 Minutes and Over (2013)</t>
  </si>
  <si>
    <t>Number of Persons with Library Cards per 1,000 Residents (2013)</t>
  </si>
  <si>
    <t>Percentage of Housing Units that are Owner-Occupied (2013)</t>
  </si>
  <si>
    <t>Percentage of Residential Properties that are Vacant and Abandoned (2013)</t>
  </si>
  <si>
    <t>Percentage of Residential Properties with Housing Violations (Excluding Vacants) (2013)</t>
  </si>
  <si>
    <t>Affordability Index - Rent (2013)</t>
  </si>
  <si>
    <t>Percent of Babies Born with a Satisfactory Birth Weight (2013)</t>
  </si>
  <si>
    <t>Percent of Children (aged 0-6) with Elevated Blood Lead Levels (2013)</t>
  </si>
  <si>
    <t>Life Expectancy (2013)</t>
  </si>
  <si>
    <t>Infant Mortality (2013)</t>
  </si>
  <si>
    <t>Fast Food Outlet Density (per 1,000 Residents) (2013)</t>
  </si>
  <si>
    <t>Percentage of 8th Grade Students Passing MSA Math (2013)</t>
  </si>
  <si>
    <t>Percentage of 8th Grade Students Passing MSA Reading (2013)</t>
  </si>
  <si>
    <t>High School Completion Rate (2013)</t>
  </si>
  <si>
    <t>Percent  Population (25 years and over) With Less Than a High School Diploma or GED (2013)</t>
  </si>
  <si>
    <t>Percent  Population (25 years and over) with a Bachelor's Degree or Above (2013)</t>
  </si>
  <si>
    <t>Population</t>
  </si>
  <si>
    <t>Population (200)</t>
  </si>
  <si>
    <t>Population (2010)</t>
  </si>
  <si>
    <t>Change % (2000-2010)</t>
  </si>
  <si>
    <t>NA</t>
  </si>
  <si>
    <t>Percent Population Change (2000-2010)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</si>
</sst>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/>
    <xf numFmtId="0" fontId="0" fillId="3" borderId="0" xfId="0" applyFill="1"/>
    <xf numFmtId="0" fontId="6" fillId="0" borderId="0" xfId="21"/>
    <xf numFmtId="0" fontId="7" fillId="0" borderId="0" xfId="0" applyFont="1"/>
    <xf numFmtId="0" fontId="0" fillId="0" borderId="5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5" borderId="0" xfId="0" applyFill="1"/>
    <xf numFmtId="0" fontId="0" fillId="0" borderId="6" xfId="0" applyBorder="1"/>
    <xf numFmtId="0" fontId="0" fillId="0" borderId="7" xfId="0" applyBorder="1"/>
    <xf numFmtId="0" fontId="0" fillId="5" borderId="9" xfId="0" applyFill="1" applyBorder="1"/>
    <xf numFmtId="0" fontId="0" fillId="5" borderId="10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5" borderId="15" xfId="0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2" fontId="0" fillId="0" borderId="6" xfId="0" applyNumberForma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0" fillId="4" borderId="15" xfId="0" applyFill="1" applyBorder="1"/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8" fillId="0" borderId="1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5" borderId="9" xfId="0" applyFill="1" applyBorder="1"/>
    <xf numFmtId="0" fontId="0" fillId="5" borderId="8" xfId="0" applyFill="1" applyBorder="1"/>
    <xf numFmtId="0" fontId="0" fillId="5" borderId="10" xfId="0" applyFill="1" applyBorder="1"/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2" fontId="0" fillId="0" borderId="12" xfId="0" applyNumberFormat="1" applyBorder="1"/>
    <xf numFmtId="2" fontId="0" fillId="0" borderId="13" xfId="0" applyNumberFormat="1" applyBorder="1"/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Urban Sustainability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55497655839244E-2"/>
          <c:y val="7.0591127328596126E-2"/>
          <c:w val="0.73788369104987916"/>
          <c:h val="0.46289711957851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AnalysisTool!$B$4</c:f>
              <c:strCache>
                <c:ptCount val="1"/>
                <c:pt idx="0">
                  <c:v>Rate of Dirty Streets and Alleys Reports per 1,000 Residents (2013)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47625">
              <a:noFill/>
            </a:ln>
          </c:spPr>
          <c:invertIfNegative val="0"/>
          <c:cat>
            <c:strRef>
              <c:f>AnalysisTool!$C$3:$AF$3</c:f>
              <c:strCache>
                <c:ptCount val="30"/>
                <c:pt idx="0">
                  <c:v>Beechfield/Ten Hills/West Hills</c:v>
                </c:pt>
                <c:pt idx="1">
                  <c:v>Canton</c:v>
                </c:pt>
                <c:pt idx="2">
                  <c:v>Clifton-Berea</c:v>
                </c:pt>
                <c:pt idx="3">
                  <c:v>Cross-Country/Cheswolde</c:v>
                </c:pt>
                <c:pt idx="4">
                  <c:v>Downtown/Seton Hill</c:v>
                </c:pt>
                <c:pt idx="5">
                  <c:v>Fells Point</c:v>
                </c:pt>
                <c:pt idx="6">
                  <c:v>Greater Mondawmin</c:v>
                </c:pt>
                <c:pt idx="7">
                  <c:v>Greater Roland Park/Poplar Hill</c:v>
                </c:pt>
                <c:pt idx="8">
                  <c:v>Greater Rosemont</c:v>
                </c:pt>
                <c:pt idx="9">
                  <c:v>Greenmount East</c:v>
                </c:pt>
                <c:pt idx="10">
                  <c:v>Hamilton</c:v>
                </c:pt>
                <c:pt idx="11">
                  <c:v>Harford/Echodale</c:v>
                </c:pt>
                <c:pt idx="12">
                  <c:v>Highlandtown</c:v>
                </c:pt>
                <c:pt idx="13">
                  <c:v>Inner Harbor/Federal Hill</c:v>
                </c:pt>
                <c:pt idx="14">
                  <c:v>Loch Raven</c:v>
                </c:pt>
                <c:pt idx="15">
                  <c:v>Madison/East End</c:v>
                </c:pt>
                <c:pt idx="16">
                  <c:v>Medfield/Hampden/Woodberry/Remington</c:v>
                </c:pt>
                <c:pt idx="17">
                  <c:v>Midtown</c:v>
                </c:pt>
                <c:pt idx="18">
                  <c:v>Midway/Coldstream</c:v>
                </c:pt>
                <c:pt idx="19">
                  <c:v>Morrell Park/Violetville</c:v>
                </c:pt>
                <c:pt idx="20">
                  <c:v>Mt. Washington/Coldspring</c:v>
                </c:pt>
                <c:pt idx="21">
                  <c:v>North Baltimore/Guilford/Homeland</c:v>
                </c:pt>
                <c:pt idx="22">
                  <c:v>Penn North/Reservoir Hill</c:v>
                </c:pt>
                <c:pt idx="23">
                  <c:v>Pimlico/Arlington/Hilltop</c:v>
                </c:pt>
                <c:pt idx="24">
                  <c:v>Poppleton/The Terraces/Hollins Market</c:v>
                </c:pt>
                <c:pt idx="25">
                  <c:v>Sandtown-Winchester/Harlem Park</c:v>
                </c:pt>
                <c:pt idx="26">
                  <c:v>South Baltimore</c:v>
                </c:pt>
                <c:pt idx="27">
                  <c:v>Southern Park Heights</c:v>
                </c:pt>
                <c:pt idx="28">
                  <c:v>Southwest Baltimore</c:v>
                </c:pt>
                <c:pt idx="29">
                  <c:v>Westport/Mt. Winans/Lakeland</c:v>
                </c:pt>
              </c:strCache>
            </c:strRef>
          </c:cat>
          <c:val>
            <c:numRef>
              <c:f>AnalysisTool!$C$4:$AF$4</c:f>
              <c:numCache>
                <c:formatCode>0.00</c:formatCode>
                <c:ptCount val="30"/>
                <c:pt idx="0">
                  <c:v>1.0518162699018863</c:v>
                </c:pt>
                <c:pt idx="1">
                  <c:v>0.21974887236044729</c:v>
                </c:pt>
                <c:pt idx="2">
                  <c:v>-1.3681650503717975</c:v>
                </c:pt>
                <c:pt idx="3">
                  <c:v>1.217260103199475</c:v>
                </c:pt>
                <c:pt idx="4">
                  <c:v>0.31494551984502217</c:v>
                </c:pt>
                <c:pt idx="5">
                  <c:v>-9.8790965206337192E-2</c:v>
                </c:pt>
                <c:pt idx="6">
                  <c:v>0.26875180669083298</c:v>
                </c:pt>
                <c:pt idx="7">
                  <c:v>-0.7300521539151158</c:v>
                </c:pt>
                <c:pt idx="8">
                  <c:v>-0.59674039017166347</c:v>
                </c:pt>
                <c:pt idx="9">
                  <c:v>-1.8564400272737209</c:v>
                </c:pt>
                <c:pt idx="10">
                  <c:v>0.56202894539246862</c:v>
                </c:pt>
                <c:pt idx="11">
                  <c:v>1.290378724472879</c:v>
                </c:pt>
                <c:pt idx="12">
                  <c:v>-0.87325558636247003</c:v>
                </c:pt>
                <c:pt idx="13">
                  <c:v>0.33141124376524328</c:v>
                </c:pt>
                <c:pt idx="14">
                  <c:v>0.76811436380449727</c:v>
                </c:pt>
                <c:pt idx="15">
                  <c:v>-1.037334001900962</c:v>
                </c:pt>
                <c:pt idx="16">
                  <c:v>0.3938465323295755</c:v>
                </c:pt>
                <c:pt idx="17">
                  <c:v>0.19400957887159409</c:v>
                </c:pt>
                <c:pt idx="18">
                  <c:v>-1.4350222877585896</c:v>
                </c:pt>
                <c:pt idx="19">
                  <c:v>0.28279203924891405</c:v>
                </c:pt>
                <c:pt idx="20">
                  <c:v>0.90131394980264568</c:v>
                </c:pt>
                <c:pt idx="21">
                  <c:v>0.90964198397226792</c:v>
                </c:pt>
                <c:pt idx="22">
                  <c:v>-1.0450254371718917</c:v>
                </c:pt>
                <c:pt idx="23">
                  <c:v>0.16596069529011945</c:v>
                </c:pt>
                <c:pt idx="24">
                  <c:v>-1.2190670334065763</c:v>
                </c:pt>
                <c:pt idx="25">
                  <c:v>-1.8938065930322481</c:v>
                </c:pt>
                <c:pt idx="26">
                  <c:v>0.45605111922689767</c:v>
                </c:pt>
                <c:pt idx="27">
                  <c:v>-0.36797933141382005</c:v>
                </c:pt>
                <c:pt idx="28">
                  <c:v>-2.4879058539437322</c:v>
                </c:pt>
                <c:pt idx="29">
                  <c:v>0.12253292181338159</c:v>
                </c:pt>
              </c:numCache>
            </c:numRef>
          </c:val>
        </c:ser>
        <c:ser>
          <c:idx val="1"/>
          <c:order val="1"/>
          <c:tx>
            <c:strRef>
              <c:f>AnalysisTool!$B$5</c:f>
              <c:strCache>
                <c:ptCount val="1"/>
                <c:pt idx="0">
                  <c:v>Percent Population Change (2000-2010)</c:v>
                </c:pt>
              </c:strCache>
            </c:strRef>
          </c:tx>
          <c:spPr>
            <a:solidFill>
              <a:srgbClr val="FFC000"/>
            </a:solidFill>
            <a:ln w="47625">
              <a:noFill/>
            </a:ln>
          </c:spPr>
          <c:invertIfNegative val="0"/>
          <c:cat>
            <c:strRef>
              <c:f>AnalysisTool!$C$3:$AF$3</c:f>
              <c:strCache>
                <c:ptCount val="30"/>
                <c:pt idx="0">
                  <c:v>Beechfield/Ten Hills/West Hills</c:v>
                </c:pt>
                <c:pt idx="1">
                  <c:v>Canton</c:v>
                </c:pt>
                <c:pt idx="2">
                  <c:v>Clifton-Berea</c:v>
                </c:pt>
                <c:pt idx="3">
                  <c:v>Cross-Country/Cheswolde</c:v>
                </c:pt>
                <c:pt idx="4">
                  <c:v>Downtown/Seton Hill</c:v>
                </c:pt>
                <c:pt idx="5">
                  <c:v>Fells Point</c:v>
                </c:pt>
                <c:pt idx="6">
                  <c:v>Greater Mondawmin</c:v>
                </c:pt>
                <c:pt idx="7">
                  <c:v>Greater Roland Park/Poplar Hill</c:v>
                </c:pt>
                <c:pt idx="8">
                  <c:v>Greater Rosemont</c:v>
                </c:pt>
                <c:pt idx="9">
                  <c:v>Greenmount East</c:v>
                </c:pt>
                <c:pt idx="10">
                  <c:v>Hamilton</c:v>
                </c:pt>
                <c:pt idx="11">
                  <c:v>Harford/Echodale</c:v>
                </c:pt>
                <c:pt idx="12">
                  <c:v>Highlandtown</c:v>
                </c:pt>
                <c:pt idx="13">
                  <c:v>Inner Harbor/Federal Hill</c:v>
                </c:pt>
                <c:pt idx="14">
                  <c:v>Loch Raven</c:v>
                </c:pt>
                <c:pt idx="15">
                  <c:v>Madison/East End</c:v>
                </c:pt>
                <c:pt idx="16">
                  <c:v>Medfield/Hampden/Woodberry/Remington</c:v>
                </c:pt>
                <c:pt idx="17">
                  <c:v>Midtown</c:v>
                </c:pt>
                <c:pt idx="18">
                  <c:v>Midway/Coldstream</c:v>
                </c:pt>
                <c:pt idx="19">
                  <c:v>Morrell Park/Violetville</c:v>
                </c:pt>
                <c:pt idx="20">
                  <c:v>Mt. Washington/Coldspring</c:v>
                </c:pt>
                <c:pt idx="21">
                  <c:v>North Baltimore/Guilford/Homeland</c:v>
                </c:pt>
                <c:pt idx="22">
                  <c:v>Penn North/Reservoir Hill</c:v>
                </c:pt>
                <c:pt idx="23">
                  <c:v>Pimlico/Arlington/Hilltop</c:v>
                </c:pt>
                <c:pt idx="24">
                  <c:v>Poppleton/The Terraces/Hollins Market</c:v>
                </c:pt>
                <c:pt idx="25">
                  <c:v>Sandtown-Winchester/Harlem Park</c:v>
                </c:pt>
                <c:pt idx="26">
                  <c:v>South Baltimore</c:v>
                </c:pt>
                <c:pt idx="27">
                  <c:v>Southern Park Heights</c:v>
                </c:pt>
                <c:pt idx="28">
                  <c:v>Southwest Baltimore</c:v>
                </c:pt>
                <c:pt idx="29">
                  <c:v>Westport/Mt. Winans/Lakeland</c:v>
                </c:pt>
              </c:strCache>
            </c:strRef>
          </c:cat>
          <c:val>
            <c:numRef>
              <c:f>AnalysisTool!$C$5:$AF$5</c:f>
              <c:numCache>
                <c:formatCode>0.00</c:formatCode>
                <c:ptCount val="30"/>
                <c:pt idx="0">
                  <c:v>1.2736495663475967E-2</c:v>
                </c:pt>
                <c:pt idx="1">
                  <c:v>1.9310355812305542</c:v>
                </c:pt>
                <c:pt idx="2">
                  <c:v>-1.603593576001286</c:v>
                </c:pt>
                <c:pt idx="3">
                  <c:v>1.4420254591125476</c:v>
                </c:pt>
                <c:pt idx="4">
                  <c:v>3.8343998618493136</c:v>
                </c:pt>
                <c:pt idx="5">
                  <c:v>0.95726640464052359</c:v>
                </c:pt>
                <c:pt idx="6">
                  <c:v>-1.0111892923712735</c:v>
                </c:pt>
                <c:pt idx="7">
                  <c:v>-1.7085725092938715E-2</c:v>
                </c:pt>
                <c:pt idx="8">
                  <c:v>-0.73127338891980265</c:v>
                </c:pt>
                <c:pt idx="9">
                  <c:v>-2.3996472946374778</c:v>
                </c:pt>
                <c:pt idx="10">
                  <c:v>0.7044638159143839</c:v>
                </c:pt>
                <c:pt idx="11">
                  <c:v>1.307474710701015</c:v>
                </c:pt>
                <c:pt idx="12">
                  <c:v>1.1865666454734696</c:v>
                </c:pt>
                <c:pt idx="13">
                  <c:v>0.89283708958966645</c:v>
                </c:pt>
                <c:pt idx="14">
                  <c:v>0.25220719329036928</c:v>
                </c:pt>
                <c:pt idx="15">
                  <c:v>-0.81739235562277535</c:v>
                </c:pt>
                <c:pt idx="16">
                  <c:v>0.62997347977837714</c:v>
                </c:pt>
                <c:pt idx="17">
                  <c:v>0.63451150310523596</c:v>
                </c:pt>
                <c:pt idx="18">
                  <c:v>-1.5481991088443454</c:v>
                </c:pt>
                <c:pt idx="19">
                  <c:v>0.33675363932160857</c:v>
                </c:pt>
                <c:pt idx="20">
                  <c:v>0.80192795966107888</c:v>
                </c:pt>
                <c:pt idx="21">
                  <c:v>0.74356282675325747</c:v>
                </c:pt>
                <c:pt idx="22">
                  <c:v>-0.90656779114142649</c:v>
                </c:pt>
                <c:pt idx="23">
                  <c:v>-0.84631980193014222</c:v>
                </c:pt>
                <c:pt idx="24">
                  <c:v>-7.4870788528180715E-2</c:v>
                </c:pt>
                <c:pt idx="25">
                  <c:v>-1.0107746550788219</c:v>
                </c:pt>
                <c:pt idx="26">
                  <c:v>1.2903114908092062</c:v>
                </c:pt>
                <c:pt idx="27">
                  <c:v>-1.0940159331429931</c:v>
                </c:pt>
                <c:pt idx="28">
                  <c:v>-0.99485649297877254</c:v>
                </c:pt>
                <c:pt idx="29">
                  <c:v>-0.22259316644922542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88000"/>
        <c:axId val="420687608"/>
      </c:barChart>
      <c:catAx>
        <c:axId val="42068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20687608"/>
        <c:crosses val="autoZero"/>
        <c:auto val="1"/>
        <c:lblAlgn val="ctr"/>
        <c:lblOffset val="1000"/>
        <c:noMultiLvlLbl val="0"/>
      </c:catAx>
      <c:valAx>
        <c:axId val="4206876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Number of</a:t>
                </a:r>
              </a:p>
              <a:p>
                <a:pPr>
                  <a:defRPr/>
                </a:pPr>
                <a:r>
                  <a:rPr lang="en-US"/>
                  <a:t>Standard</a:t>
                </a:r>
              </a:p>
              <a:p>
                <a:pPr>
                  <a:defRPr/>
                </a:pPr>
                <a:r>
                  <a:rPr lang="en-US"/>
                  <a:t>Devations</a:t>
                </a:r>
              </a:p>
              <a:p>
                <a:pPr>
                  <a:defRPr/>
                </a:pPr>
                <a:r>
                  <a:rPr lang="en-US"/>
                  <a:t>from the</a:t>
                </a:r>
              </a:p>
              <a:p>
                <a:pPr>
                  <a:defRPr/>
                </a:pPr>
                <a:r>
                  <a:rPr lang="en-US"/>
                  <a:t>Mean</a:t>
                </a:r>
              </a:p>
            </c:rich>
          </c:tx>
          <c:layout>
            <c:manualLayout>
              <c:xMode val="edge"/>
              <c:yMode val="edge"/>
              <c:x val="3.9893617021276593E-3"/>
              <c:y val="0.2456438554936730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2068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39430809180763"/>
          <c:y val="0.1499734972152871"/>
          <c:w val="0.1020683950410454"/>
          <c:h val="0.4182258924951454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62" dropStyle="combo" dx="16" fmlaLink="$B$200" fmlaRange="$B$201:$B$237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66675</xdr:rowOff>
    </xdr:from>
    <xdr:to>
      <xdr:col>3</xdr:col>
      <xdr:colOff>662171</xdr:colOff>
      <xdr:row>8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43025"/>
          <a:ext cx="2205221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9525</xdr:rowOff>
        </xdr:from>
        <xdr:to>
          <xdr:col>1</xdr:col>
          <xdr:colOff>4552950</xdr:colOff>
          <xdr:row>3</xdr:row>
          <xdr:rowOff>180975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12700</xdr:colOff>
      <xdr:row>7</xdr:row>
      <xdr:rowOff>9525</xdr:rowOff>
    </xdr:from>
    <xdr:to>
      <xdr:col>8</xdr:col>
      <xdr:colOff>133350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NIA/VitalSigns/Vital_Signs_13/VS13_Indicator_Data_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tal Signs 13 Indicators"/>
      <sheetName val="Indicator Names"/>
      <sheetName val="VS10"/>
      <sheetName val="VS11"/>
      <sheetName val="VS12"/>
      <sheetName val="VS13"/>
      <sheetName val="CSA Table"/>
      <sheetName val="Indicator Table"/>
      <sheetName val="Sustainability D Download"/>
      <sheetName val="Crime D Download"/>
      <sheetName val="Housing D Download"/>
      <sheetName val="Health D Download"/>
      <sheetName val="EconDev D Download"/>
      <sheetName val="Education D Download"/>
      <sheetName val="Arts and Culture D Download"/>
    </sheetNames>
    <sheetDataSet>
      <sheetData sheetId="0"/>
      <sheetData sheetId="1"/>
      <sheetData sheetId="2">
        <row r="3">
          <cell r="L3">
            <v>22.857310776595064</v>
          </cell>
        </row>
        <row r="4">
          <cell r="L4">
            <v>36.23230490451774</v>
          </cell>
        </row>
        <row r="5">
          <cell r="L5">
            <v>24.608122063964622</v>
          </cell>
        </row>
        <row r="6">
          <cell r="L6">
            <v>66.706878048786635</v>
          </cell>
        </row>
        <row r="7">
          <cell r="L7">
            <v>28.275434321299798</v>
          </cell>
        </row>
        <row r="8">
          <cell r="L8">
            <v>37.478770163096307</v>
          </cell>
        </row>
        <row r="9">
          <cell r="L9">
            <v>11.18019084328099</v>
          </cell>
        </row>
        <row r="10">
          <cell r="L10">
            <v>49.5364472574364</v>
          </cell>
        </row>
        <row r="11">
          <cell r="L11">
            <v>66.714527253778499</v>
          </cell>
        </row>
        <row r="12">
          <cell r="L12">
            <v>7.9494623952919952</v>
          </cell>
        </row>
        <row r="13">
          <cell r="L13">
            <v>44.346909274756619</v>
          </cell>
        </row>
        <row r="14">
          <cell r="L14">
            <v>23.430563678973172</v>
          </cell>
        </row>
        <row r="15">
          <cell r="L15">
            <v>8.4666533401641981</v>
          </cell>
        </row>
        <row r="16">
          <cell r="L16">
            <v>68.798535030080103</v>
          </cell>
        </row>
        <row r="17">
          <cell r="L17">
            <v>7.383990395834406</v>
          </cell>
        </row>
        <row r="18">
          <cell r="L18">
            <v>55.582098922761489</v>
          </cell>
        </row>
        <row r="19">
          <cell r="L19">
            <v>10.780681974378471</v>
          </cell>
        </row>
        <row r="20">
          <cell r="L20">
            <v>56.474320816514577</v>
          </cell>
        </row>
        <row r="21">
          <cell r="L21">
            <v>67.845241971902539</v>
          </cell>
        </row>
        <row r="22">
          <cell r="L22">
            <v>18.565472449960051</v>
          </cell>
        </row>
        <row r="23">
          <cell r="L23">
            <v>8.1525995367783715</v>
          </cell>
        </row>
        <row r="24">
          <cell r="L24">
            <v>38.91369612151707</v>
          </cell>
        </row>
        <row r="25">
          <cell r="L25">
            <v>7.5973895152307458</v>
          </cell>
        </row>
        <row r="26">
          <cell r="L26">
            <v>9.0826213180163258</v>
          </cell>
        </row>
        <row r="27">
          <cell r="L27">
            <v>55.222082583931098</v>
          </cell>
        </row>
        <row r="28">
          <cell r="L28">
            <v>61.76721551457279</v>
          </cell>
        </row>
        <row r="29">
          <cell r="L29">
            <v>56.964118555433316</v>
          </cell>
        </row>
        <row r="30">
          <cell r="L30">
            <v>62.858016252037963</v>
          </cell>
        </row>
        <row r="31">
          <cell r="L31">
            <v>12.689796865688919</v>
          </cell>
        </row>
        <row r="32">
          <cell r="L32">
            <v>36.236198294297772</v>
          </cell>
        </row>
        <row r="33">
          <cell r="L33">
            <v>54.635565604381263</v>
          </cell>
        </row>
        <row r="34">
          <cell r="L34">
            <v>24.160018891070202</v>
          </cell>
        </row>
        <row r="35">
          <cell r="L35">
            <v>23.182165438930557</v>
          </cell>
        </row>
        <row r="36">
          <cell r="L36">
            <v>40.39542087150776</v>
          </cell>
        </row>
        <row r="37">
          <cell r="L37">
            <v>61.769863799923286</v>
          </cell>
        </row>
        <row r="38">
          <cell r="L38">
            <v>9.6084997099233789</v>
          </cell>
        </row>
        <row r="39">
          <cell r="L39">
            <v>46.385044599863498</v>
          </cell>
        </row>
        <row r="40">
          <cell r="L40">
            <v>49.210310621443398</v>
          </cell>
        </row>
        <row r="41">
          <cell r="L41">
            <v>42.300129941489239</v>
          </cell>
        </row>
        <row r="42">
          <cell r="L42">
            <v>22.477509141586872</v>
          </cell>
        </row>
        <row r="43">
          <cell r="L43">
            <v>20.830707883271604</v>
          </cell>
        </row>
        <row r="44">
          <cell r="L44">
            <v>77.765958160404921</v>
          </cell>
        </row>
        <row r="45">
          <cell r="L45">
            <v>76.979510781755849</v>
          </cell>
        </row>
        <row r="46">
          <cell r="L46">
            <v>19.268909695727952</v>
          </cell>
        </row>
        <row r="47">
          <cell r="L47">
            <v>12.037832420292393</v>
          </cell>
        </row>
        <row r="48">
          <cell r="L48">
            <v>30.896650916024939</v>
          </cell>
        </row>
        <row r="49">
          <cell r="L49">
            <v>7.3268622122235509</v>
          </cell>
        </row>
        <row r="50">
          <cell r="L50">
            <v>19.399737641874214</v>
          </cell>
        </row>
        <row r="51">
          <cell r="L51">
            <v>73.37806866285014</v>
          </cell>
        </row>
        <row r="52">
          <cell r="L52">
            <v>9.2824263611136608</v>
          </cell>
        </row>
        <row r="53">
          <cell r="L53">
            <v>43.12273568461201</v>
          </cell>
        </row>
        <row r="54">
          <cell r="L54">
            <v>37.469928227238981</v>
          </cell>
        </row>
        <row r="55">
          <cell r="L55">
            <v>15.406560364772181</v>
          </cell>
        </row>
        <row r="56">
          <cell r="L56">
            <v>61.243105276985091</v>
          </cell>
        </row>
        <row r="57">
          <cell r="L57">
            <v>62.011617315746356</v>
          </cell>
        </row>
        <row r="58">
          <cell r="L58">
            <v>54.517164121422503</v>
          </cell>
        </row>
      </sheetData>
      <sheetData sheetId="3">
        <row r="3">
          <cell r="BD3">
            <v>65.425171116729359</v>
          </cell>
          <cell r="BK3">
            <v>78.80619103410001</v>
          </cell>
          <cell r="FR3">
            <v>32.724713000000001</v>
          </cell>
          <cell r="FU3">
            <v>6</v>
          </cell>
          <cell r="GG3">
            <v>43.971774193548384</v>
          </cell>
        </row>
        <row r="4">
          <cell r="BD4">
            <v>44.765166340508806</v>
          </cell>
          <cell r="BK4">
            <v>24.706457925636006</v>
          </cell>
          <cell r="FR4">
            <v>48.142426</v>
          </cell>
          <cell r="FU4">
            <v>7</v>
          </cell>
          <cell r="GG4">
            <v>32.532967032967036</v>
          </cell>
        </row>
        <row r="5">
          <cell r="BD5">
            <v>57.762976573265966</v>
          </cell>
          <cell r="BK5">
            <v>50.241157556270096</v>
          </cell>
          <cell r="FR5">
            <v>20.118659999999998</v>
          </cell>
          <cell r="FU5">
            <v>6</v>
          </cell>
          <cell r="GG5">
            <v>62.322580645161288</v>
          </cell>
        </row>
        <row r="6">
          <cell r="BD6">
            <v>74.071473706382079</v>
          </cell>
          <cell r="BK6">
            <v>101.10229586463527</v>
          </cell>
          <cell r="FR6">
            <v>15.064665</v>
          </cell>
          <cell r="FU6">
            <v>7</v>
          </cell>
          <cell r="GG6">
            <v>17.683615819209038</v>
          </cell>
        </row>
        <row r="7">
          <cell r="BD7">
            <v>39.629629629629633</v>
          </cell>
          <cell r="BK7">
            <v>3.9506172839506175</v>
          </cell>
          <cell r="FR7">
            <v>9.5790640000000007</v>
          </cell>
          <cell r="FU7">
            <v>3</v>
          </cell>
          <cell r="GG7">
            <v>89.214285714285708</v>
          </cell>
        </row>
        <row r="8">
          <cell r="BD8">
            <v>70.212675637814669</v>
          </cell>
          <cell r="BK8">
            <v>22.838222184488686</v>
          </cell>
          <cell r="FR8">
            <v>28.756461000000002</v>
          </cell>
          <cell r="FU8">
            <v>6</v>
          </cell>
          <cell r="GG8">
            <v>57.393939393939391</v>
          </cell>
        </row>
        <row r="9">
          <cell r="BD9">
            <v>71.080224335527916</v>
          </cell>
          <cell r="BK9">
            <v>97.415264569617165</v>
          </cell>
          <cell r="FR9">
            <v>18.984394999999999</v>
          </cell>
          <cell r="FU9">
            <v>0</v>
          </cell>
          <cell r="GG9">
            <v>38.056074766355138</v>
          </cell>
        </row>
        <row r="10">
          <cell r="BD10">
            <v>44.22382671480144</v>
          </cell>
          <cell r="BK10">
            <v>17.921609076843733</v>
          </cell>
          <cell r="FR10">
            <v>39.367780000000003</v>
          </cell>
          <cell r="FU10">
            <v>3</v>
          </cell>
          <cell r="GG10">
            <v>74.593023255813947</v>
          </cell>
        </row>
        <row r="11">
          <cell r="BD11">
            <v>68.764427165593489</v>
          </cell>
          <cell r="BK11">
            <v>19.924675009111894</v>
          </cell>
          <cell r="FR11">
            <v>28.030764000000001</v>
          </cell>
          <cell r="FU11">
            <v>1</v>
          </cell>
          <cell r="GG11">
            <v>30.967078189300413</v>
          </cell>
        </row>
        <row r="12">
          <cell r="BD12">
            <v>63.500101276078595</v>
          </cell>
          <cell r="BK12">
            <v>201.94450070893254</v>
          </cell>
          <cell r="FR12">
            <v>8.2565720000000002</v>
          </cell>
          <cell r="FU12">
            <v>25</v>
          </cell>
          <cell r="GG12">
            <v>58.260416666666664</v>
          </cell>
        </row>
        <row r="13">
          <cell r="BD13">
            <v>19.410771827528006</v>
          </cell>
          <cell r="BK13">
            <v>1.6111707841031151</v>
          </cell>
          <cell r="FR13">
            <v>47.672674000000001</v>
          </cell>
          <cell r="FU13">
            <v>2</v>
          </cell>
          <cell r="GG13">
            <v>43.058823529411768</v>
          </cell>
        </row>
        <row r="14">
          <cell r="BD14">
            <v>57.54693977078761</v>
          </cell>
          <cell r="BK14">
            <v>19.263594245306024</v>
          </cell>
          <cell r="FR14">
            <v>72.108940000000004</v>
          </cell>
          <cell r="FU14">
            <v>2</v>
          </cell>
          <cell r="GG14">
            <v>17.109589041095891</v>
          </cell>
        </row>
        <row r="15">
          <cell r="BD15">
            <v>49.04123536399117</v>
          </cell>
          <cell r="BK15">
            <v>82.81011369421347</v>
          </cell>
          <cell r="FR15">
            <v>30.115299</v>
          </cell>
          <cell r="FU15">
            <v>4</v>
          </cell>
          <cell r="GG15">
            <v>55.933774834437088</v>
          </cell>
        </row>
        <row r="16">
          <cell r="BD16">
            <v>76.791808873720143</v>
          </cell>
          <cell r="BK16">
            <v>292.89481849208812</v>
          </cell>
          <cell r="FR16">
            <v>6.7277630000000004</v>
          </cell>
          <cell r="FU16">
            <v>11</v>
          </cell>
          <cell r="GG16">
            <v>96.702380952380949</v>
          </cell>
        </row>
        <row r="17">
          <cell r="BD17">
            <v>43.164556962025316</v>
          </cell>
          <cell r="BK17">
            <v>82.151898734177223</v>
          </cell>
          <cell r="FR17">
            <v>53.829062999999998</v>
          </cell>
          <cell r="FU17">
            <v>2</v>
          </cell>
          <cell r="GG17">
            <v>52.355932203389834</v>
          </cell>
        </row>
        <row r="18">
          <cell r="BD18">
            <v>39.938046244053545</v>
          </cell>
          <cell r="BK18">
            <v>13.497068259763248</v>
          </cell>
          <cell r="FR18">
            <v>7.1825130000000001</v>
          </cell>
          <cell r="FU18">
            <v>5</v>
          </cell>
          <cell r="GG18">
            <v>93.928571428571431</v>
          </cell>
        </row>
        <row r="19">
          <cell r="BD19">
            <v>51.071174738552138</v>
          </cell>
          <cell r="BK19">
            <v>91.07523606457508</v>
          </cell>
          <cell r="FR19">
            <v>52.504826000000001</v>
          </cell>
          <cell r="FU19">
            <v>8</v>
          </cell>
          <cell r="GG19">
            <v>41.488549618320612</v>
          </cell>
        </row>
        <row r="20">
          <cell r="BD20">
            <v>49.349604398551698</v>
          </cell>
          <cell r="BK20">
            <v>53.976129810915914</v>
          </cell>
          <cell r="FR20">
            <v>27.725397000000001</v>
          </cell>
          <cell r="FU20">
            <v>2</v>
          </cell>
          <cell r="GG20">
            <v>65.692307692307693</v>
          </cell>
        </row>
        <row r="21">
          <cell r="BD21">
            <v>41.303154169971322</v>
          </cell>
          <cell r="BK21">
            <v>59.727899457019099</v>
          </cell>
          <cell r="FR21">
            <v>23.050692000000002</v>
          </cell>
          <cell r="FU21">
            <v>37</v>
          </cell>
          <cell r="GG21">
            <v>89.855932203389827</v>
          </cell>
        </row>
        <row r="22">
          <cell r="BD22">
            <v>42.59900758355959</v>
          </cell>
          <cell r="BK22">
            <v>51.493305870236874</v>
          </cell>
          <cell r="FR22">
            <v>31.840623999999998</v>
          </cell>
          <cell r="FU22">
            <v>16</v>
          </cell>
          <cell r="GG22">
            <v>56.657142857142858</v>
          </cell>
        </row>
        <row r="23">
          <cell r="BD23">
            <v>65.543874704998927</v>
          </cell>
          <cell r="BK23">
            <v>169.92061789315596</v>
          </cell>
          <cell r="FR23">
            <v>22.348842999999999</v>
          </cell>
          <cell r="FU23">
            <v>7</v>
          </cell>
          <cell r="GG23">
            <v>66.067669172932327</v>
          </cell>
        </row>
        <row r="24">
          <cell r="BD24">
            <v>29.009082282770773</v>
          </cell>
          <cell r="BK24">
            <v>1.626677511183408</v>
          </cell>
          <cell r="FR24">
            <v>58.550545</v>
          </cell>
          <cell r="FU24">
            <v>1</v>
          </cell>
          <cell r="GG24">
            <v>54.582978723404253</v>
          </cell>
        </row>
        <row r="25">
          <cell r="BD25">
            <v>62.568149955864797</v>
          </cell>
          <cell r="BK25">
            <v>147.98276130640221</v>
          </cell>
          <cell r="FR25">
            <v>27.219937000000002</v>
          </cell>
          <cell r="FU25">
            <v>12</v>
          </cell>
          <cell r="GG25">
            <v>60.917647058823526</v>
          </cell>
        </row>
        <row r="26">
          <cell r="BD26">
            <v>72.94721407624634</v>
          </cell>
          <cell r="BK26">
            <v>257.33137829912022</v>
          </cell>
          <cell r="FR26">
            <v>13.36735</v>
          </cell>
          <cell r="FU26">
            <v>105</v>
          </cell>
          <cell r="GG26">
            <v>70.53012048192771</v>
          </cell>
        </row>
        <row r="27">
          <cell r="BD27">
            <v>43.839409321642826</v>
          </cell>
          <cell r="BK27">
            <v>35.148438701738193</v>
          </cell>
          <cell r="FR27">
            <v>34.025996999999997</v>
          </cell>
          <cell r="FU27">
            <v>1</v>
          </cell>
          <cell r="GG27">
            <v>60.142105263157895</v>
          </cell>
        </row>
        <row r="28">
          <cell r="BD28">
            <v>75.457739966709823</v>
          </cell>
          <cell r="BK28">
            <v>38.653597188829295</v>
          </cell>
          <cell r="FR28">
            <v>6.5347350000000004</v>
          </cell>
          <cell r="FU28">
            <v>21</v>
          </cell>
          <cell r="GG28">
            <v>94.804878048780495</v>
          </cell>
        </row>
        <row r="29">
          <cell r="BD29">
            <v>49.171566007482632</v>
          </cell>
          <cell r="BK29">
            <v>28.980343250786863</v>
          </cell>
          <cell r="FR29">
            <v>29.669523999999999</v>
          </cell>
          <cell r="FU29">
            <v>5</v>
          </cell>
          <cell r="GG29">
            <v>53.172932330827066</v>
          </cell>
        </row>
        <row r="30">
          <cell r="BD30">
            <v>52.827586206896548</v>
          </cell>
          <cell r="BK30">
            <v>59.862068965517238</v>
          </cell>
          <cell r="FR30">
            <v>3.151141</v>
          </cell>
          <cell r="FU30">
            <v>7</v>
          </cell>
          <cell r="GG30">
            <v>88.490909090909085</v>
          </cell>
        </row>
        <row r="31">
          <cell r="BD31">
            <v>45.525613906005702</v>
          </cell>
          <cell r="BK31">
            <v>39.27159017750391</v>
          </cell>
          <cell r="FR31">
            <v>39.203353999999997</v>
          </cell>
          <cell r="FU31">
            <v>10</v>
          </cell>
          <cell r="GG31">
            <v>54.153846153846153</v>
          </cell>
        </row>
        <row r="32">
          <cell r="BD32">
            <v>39.128743679502143</v>
          </cell>
          <cell r="BK32">
            <v>25.048619214313494</v>
          </cell>
          <cell r="FR32">
            <v>8.5094250000000002</v>
          </cell>
          <cell r="FU32">
            <v>17</v>
          </cell>
          <cell r="GG32">
            <v>91.03</v>
          </cell>
        </row>
        <row r="33">
          <cell r="BD33">
            <v>54.835818463293407</v>
          </cell>
          <cell r="BK33">
            <v>20.451397376354599</v>
          </cell>
          <cell r="FR33">
            <v>40.034492999999998</v>
          </cell>
          <cell r="FU33">
            <v>2</v>
          </cell>
          <cell r="GG33">
            <v>60.276041666666664</v>
          </cell>
        </row>
        <row r="34">
          <cell r="BD34">
            <v>43.432826072758147</v>
          </cell>
          <cell r="BK34">
            <v>31.415322317288226</v>
          </cell>
          <cell r="FR34">
            <v>32.809531</v>
          </cell>
          <cell r="FU34">
            <v>2</v>
          </cell>
          <cell r="GG34">
            <v>49.375886524822697</v>
          </cell>
        </row>
        <row r="35">
          <cell r="BD35">
            <v>75.440174784732037</v>
          </cell>
          <cell r="BK35">
            <v>170.67215010924045</v>
          </cell>
          <cell r="FR35">
            <v>5.6663860000000001</v>
          </cell>
          <cell r="FU35">
            <v>26</v>
          </cell>
          <cell r="GG35">
            <v>79.25</v>
          </cell>
        </row>
        <row r="36">
          <cell r="BD36">
            <v>35.311709224752704</v>
          </cell>
          <cell r="BK36">
            <v>22.084195997239476</v>
          </cell>
          <cell r="FR36">
            <v>31.742746</v>
          </cell>
          <cell r="FU36">
            <v>11</v>
          </cell>
          <cell r="GG36">
            <v>70.427983539094654</v>
          </cell>
        </row>
        <row r="37">
          <cell r="BD37">
            <v>24.101198402130493</v>
          </cell>
          <cell r="BK37">
            <v>28.628495339547268</v>
          </cell>
          <cell r="FR37">
            <v>13.276880999999999</v>
          </cell>
          <cell r="FU37">
            <v>52</v>
          </cell>
          <cell r="GG37">
            <v>93.15</v>
          </cell>
        </row>
        <row r="38">
          <cell r="BD38">
            <v>72.630922693266839</v>
          </cell>
          <cell r="BK38">
            <v>159.70490440565254</v>
          </cell>
          <cell r="FR38">
            <v>11.612674</v>
          </cell>
          <cell r="FU38">
            <v>26</v>
          </cell>
          <cell r="GG38">
            <v>73.961038961038966</v>
          </cell>
        </row>
        <row r="39">
          <cell r="BD39">
            <v>57.340473003123606</v>
          </cell>
          <cell r="BK39">
            <v>20.638107987505578</v>
          </cell>
          <cell r="FR39">
            <v>24.944845999999998</v>
          </cell>
          <cell r="FU39">
            <v>3</v>
          </cell>
          <cell r="GG39">
            <v>42.032374100719423</v>
          </cell>
        </row>
        <row r="40">
          <cell r="BD40">
            <v>39.860681114551085</v>
          </cell>
          <cell r="BK40">
            <v>3.2894736842105261</v>
          </cell>
          <cell r="FR40">
            <v>65.565590999999998</v>
          </cell>
          <cell r="FU40">
            <v>4</v>
          </cell>
          <cell r="GG40">
            <v>31.458100558659218</v>
          </cell>
        </row>
        <row r="41">
          <cell r="BD41">
            <v>24.393037104901509</v>
          </cell>
          <cell r="BK41">
            <v>7.5584058634906093</v>
          </cell>
          <cell r="FR41">
            <v>49.508226999999998</v>
          </cell>
          <cell r="FU41">
            <v>5</v>
          </cell>
          <cell r="GG41">
            <v>55.095394736842103</v>
          </cell>
        </row>
        <row r="42">
          <cell r="BD42">
            <v>42.780748663101605</v>
          </cell>
          <cell r="BK42">
            <v>44.162711049690557</v>
          </cell>
          <cell r="FR42">
            <v>29.882221000000001</v>
          </cell>
          <cell r="FU42">
            <v>3</v>
          </cell>
          <cell r="GG42">
            <v>44.604999999999997</v>
          </cell>
        </row>
        <row r="43">
          <cell r="BD43">
            <v>65.662109569903208</v>
          </cell>
          <cell r="BK43">
            <v>120.64664205169144</v>
          </cell>
          <cell r="FR43">
            <v>9.8171529999999994</v>
          </cell>
          <cell r="FU43">
            <v>30</v>
          </cell>
          <cell r="GG43">
            <v>84.865384615384613</v>
          </cell>
        </row>
        <row r="44">
          <cell r="BD44">
            <v>57.38692366663016</v>
          </cell>
          <cell r="BK44">
            <v>88.599277187602667</v>
          </cell>
          <cell r="FR44">
            <v>12.28243</v>
          </cell>
          <cell r="FU44">
            <v>7</v>
          </cell>
          <cell r="GG44">
            <v>50.812010443864231</v>
          </cell>
        </row>
        <row r="45">
          <cell r="BD45">
            <v>60.210323733589938</v>
          </cell>
          <cell r="BK45">
            <v>62.890920338167568</v>
          </cell>
          <cell r="FR45">
            <v>5.1576680000000001</v>
          </cell>
          <cell r="FU45">
            <v>56</v>
          </cell>
          <cell r="GG45">
            <v>79.777777777777771</v>
          </cell>
        </row>
        <row r="46">
          <cell r="BD46">
            <v>62.991311543235412</v>
          </cell>
          <cell r="BK46">
            <v>287.33967728589158</v>
          </cell>
          <cell r="FR46">
            <v>42.881222999999999</v>
          </cell>
          <cell r="FU46">
            <v>35</v>
          </cell>
          <cell r="GG46">
            <v>74.213114754098356</v>
          </cell>
        </row>
        <row r="47">
          <cell r="BD47">
            <v>50.947867298578196</v>
          </cell>
          <cell r="BK47">
            <v>188.30399458361543</v>
          </cell>
          <cell r="FR47">
            <v>22.941175999999999</v>
          </cell>
          <cell r="FU47">
            <v>12</v>
          </cell>
          <cell r="GG47">
            <v>65.937007874015748</v>
          </cell>
        </row>
        <row r="48">
          <cell r="BD48">
            <v>68.619740464018875</v>
          </cell>
          <cell r="BK48">
            <v>208.61187573731812</v>
          </cell>
          <cell r="FR48">
            <v>13.896300999999999</v>
          </cell>
          <cell r="FU48">
            <v>13</v>
          </cell>
          <cell r="GG48">
            <v>89.547619047619051</v>
          </cell>
        </row>
        <row r="49">
          <cell r="BD49">
            <v>67.870569280343716</v>
          </cell>
          <cell r="BK49">
            <v>464.75563909774439</v>
          </cell>
          <cell r="FR49">
            <v>15.40629</v>
          </cell>
          <cell r="FU49">
            <v>30</v>
          </cell>
          <cell r="GG49">
            <v>72.741935483870961</v>
          </cell>
        </row>
        <row r="50">
          <cell r="BD50">
            <v>38.245394942241646</v>
          </cell>
          <cell r="BK50">
            <v>37.308773025288787</v>
          </cell>
          <cell r="FR50">
            <v>5.163259</v>
          </cell>
          <cell r="FU50">
            <v>6</v>
          </cell>
          <cell r="GG50">
            <v>44.625</v>
          </cell>
        </row>
        <row r="51">
          <cell r="BD51">
            <v>63.897763578274756</v>
          </cell>
          <cell r="BK51">
            <v>42.492012779552716</v>
          </cell>
          <cell r="FR51">
            <v>4.9930019999999997</v>
          </cell>
          <cell r="FU51">
            <v>2</v>
          </cell>
          <cell r="GG51">
            <v>25.806249999999999</v>
          </cell>
        </row>
        <row r="52">
          <cell r="BD52">
            <v>64.062029509183972</v>
          </cell>
          <cell r="BK52">
            <v>116.68172237277928</v>
          </cell>
          <cell r="FR52">
            <v>29.323550999999998</v>
          </cell>
          <cell r="FU52">
            <v>16</v>
          </cell>
          <cell r="GG52">
            <v>53.182608695652171</v>
          </cell>
        </row>
        <row r="53">
          <cell r="BD53">
            <v>77.159630975677942</v>
          </cell>
          <cell r="BK53">
            <v>259.82667039418504</v>
          </cell>
          <cell r="FR53">
            <v>14.099688</v>
          </cell>
          <cell r="FU53">
            <v>102</v>
          </cell>
          <cell r="GG53">
            <v>77.352201257861637</v>
          </cell>
        </row>
        <row r="54">
          <cell r="BD54">
            <v>68.74758158132336</v>
          </cell>
          <cell r="BK54">
            <v>53.269702050819042</v>
          </cell>
          <cell r="FR54">
            <v>19.450047999999999</v>
          </cell>
          <cell r="FU54">
            <v>9</v>
          </cell>
          <cell r="GG54">
            <v>76.567901234567898</v>
          </cell>
        </row>
        <row r="55">
          <cell r="BD55">
            <v>72.616515180816094</v>
          </cell>
          <cell r="BK55">
            <v>248.88802939470122</v>
          </cell>
          <cell r="FR55">
            <v>14.463229999999999</v>
          </cell>
          <cell r="FU55">
            <v>106</v>
          </cell>
          <cell r="GG55">
            <v>83.727272727272734</v>
          </cell>
        </row>
        <row r="56">
          <cell r="BD56">
            <v>80.138106487370521</v>
          </cell>
          <cell r="BK56">
            <v>147.01072142467746</v>
          </cell>
          <cell r="FR56">
            <v>11.507788</v>
          </cell>
          <cell r="FU56">
            <v>15</v>
          </cell>
          <cell r="GG56">
            <v>70.568345323741013</v>
          </cell>
        </row>
        <row r="57">
          <cell r="BD57">
            <v>63.070655991009971</v>
          </cell>
          <cell r="BK57">
            <v>38.207613428852362</v>
          </cell>
          <cell r="FR57">
            <v>22.136976000000001</v>
          </cell>
          <cell r="FU57">
            <v>6</v>
          </cell>
          <cell r="GG57">
            <v>45.478494623655912</v>
          </cell>
        </row>
        <row r="58">
          <cell r="BD58">
            <v>54.165502725247023</v>
          </cell>
          <cell r="BK58">
            <v>90.279086084024655</v>
          </cell>
          <cell r="FR58">
            <v>27.35283971736342</v>
          </cell>
          <cell r="FU58">
            <v>918</v>
          </cell>
          <cell r="GG58">
            <v>52.378002669039148</v>
          </cell>
        </row>
      </sheetData>
      <sheetData sheetId="4">
        <row r="3">
          <cell r="FF3">
            <v>82.830359345448571</v>
          </cell>
          <cell r="FG3">
            <v>56.952553243976645</v>
          </cell>
          <cell r="GR3">
            <v>7.75</v>
          </cell>
        </row>
        <row r="4">
          <cell r="FF4">
            <v>81.581740976645435</v>
          </cell>
          <cell r="FG4">
            <v>61.878980891719749</v>
          </cell>
          <cell r="GR4">
            <v>15.58333333</v>
          </cell>
        </row>
        <row r="5">
          <cell r="FF5">
            <v>83.242732214606477</v>
          </cell>
          <cell r="FG5">
            <v>59.796738359725829</v>
          </cell>
          <cell r="GR5">
            <v>10.32608696</v>
          </cell>
        </row>
        <row r="6">
          <cell r="FF6">
            <v>53.31372549019607</v>
          </cell>
          <cell r="FG6">
            <v>28.343137254901961</v>
          </cell>
          <cell r="GR6">
            <v>8.5882352900000001</v>
          </cell>
        </row>
        <row r="7">
          <cell r="FF7">
            <v>71.525378687217639</v>
          </cell>
          <cell r="FG7">
            <v>52.006377889981401</v>
          </cell>
          <cell r="GR7">
            <v>16.899999999999999</v>
          </cell>
        </row>
        <row r="8">
          <cell r="FF8">
            <v>78.509191073135085</v>
          </cell>
          <cell r="FG8">
            <v>56.192028781831468</v>
          </cell>
          <cell r="GR8">
            <v>12.33333333</v>
          </cell>
        </row>
        <row r="9">
          <cell r="FF9">
            <v>82.309442548350404</v>
          </cell>
          <cell r="FG9">
            <v>53.071672354948809</v>
          </cell>
          <cell r="GR9">
            <v>8.7857142899999996</v>
          </cell>
        </row>
        <row r="10">
          <cell r="FF10">
            <v>85.906260242543425</v>
          </cell>
          <cell r="FG10">
            <v>61.914126515896427</v>
          </cell>
          <cell r="GR10">
            <v>15.25</v>
          </cell>
        </row>
        <row r="11">
          <cell r="FF11">
            <v>60.866677735347828</v>
          </cell>
          <cell r="FG11">
            <v>39.033704134152416</v>
          </cell>
          <cell r="GR11">
            <v>7.35</v>
          </cell>
        </row>
        <row r="12">
          <cell r="FF12">
            <v>89.491571506253393</v>
          </cell>
          <cell r="FG12">
            <v>57.476889613920612</v>
          </cell>
          <cell r="GR12">
            <v>8.78125</v>
          </cell>
        </row>
        <row r="13">
          <cell r="FF13">
            <v>89.676327480431567</v>
          </cell>
          <cell r="FG13">
            <v>67.188491643748677</v>
          </cell>
          <cell r="GR13">
            <v>0</v>
          </cell>
        </row>
        <row r="14">
          <cell r="FF14">
            <v>69.521912350597617</v>
          </cell>
          <cell r="FG14">
            <v>47.377158034528556</v>
          </cell>
          <cell r="GR14">
            <v>0</v>
          </cell>
        </row>
        <row r="15">
          <cell r="FF15">
            <v>79.844122104351584</v>
          </cell>
          <cell r="FG15">
            <v>59.92639099372159</v>
          </cell>
          <cell r="GR15">
            <v>9.9583333300000003</v>
          </cell>
        </row>
        <row r="16">
          <cell r="FF16">
            <v>53.196154494855797</v>
          </cell>
          <cell r="FG16">
            <v>34.879406307977732</v>
          </cell>
          <cell r="GR16">
            <v>6.7058823500000004</v>
          </cell>
        </row>
        <row r="17">
          <cell r="FF17">
            <v>95.980148883374696</v>
          </cell>
          <cell r="FG17">
            <v>68.403639371381303</v>
          </cell>
          <cell r="GR17">
            <v>6.4285714299999999</v>
          </cell>
        </row>
        <row r="18">
          <cell r="FF18">
            <v>68.884803921568633</v>
          </cell>
          <cell r="FG18">
            <v>43.762254901960787</v>
          </cell>
          <cell r="GR18">
            <v>10.199999999999999</v>
          </cell>
        </row>
        <row r="19">
          <cell r="FF19">
            <v>76.772424598511563</v>
          </cell>
          <cell r="FG19">
            <v>54.027940984462717</v>
          </cell>
          <cell r="GR19">
            <v>7.8333333300000003</v>
          </cell>
        </row>
        <row r="20">
          <cell r="FF20">
            <v>66.832874828060511</v>
          </cell>
          <cell r="FG20">
            <v>48.667469050894084</v>
          </cell>
          <cell r="GR20">
            <v>10.29310345</v>
          </cell>
        </row>
        <row r="21">
          <cell r="FF21">
            <v>55.968610760125024</v>
          </cell>
          <cell r="FG21">
            <v>36.470040566602378</v>
          </cell>
          <cell r="GR21">
            <v>15.32608696</v>
          </cell>
        </row>
        <row r="22">
          <cell r="FF22">
            <v>87.5</v>
          </cell>
          <cell r="FG22">
            <v>62.301783944499498</v>
          </cell>
          <cell r="GR22">
            <v>8.9090909099999998</v>
          </cell>
        </row>
        <row r="23">
          <cell r="FF23">
            <v>82.534712768853808</v>
          </cell>
          <cell r="FG23">
            <v>55.907977130411112</v>
          </cell>
          <cell r="GR23">
            <v>13.954545449999999</v>
          </cell>
        </row>
        <row r="24">
          <cell r="FF24">
            <v>90.386223039625477</v>
          </cell>
          <cell r="FG24">
            <v>72.061528172546403</v>
          </cell>
          <cell r="GR24">
            <v>11.75</v>
          </cell>
        </row>
        <row r="25">
          <cell r="FF25">
            <v>81.988188976377955</v>
          </cell>
          <cell r="FG25">
            <v>54.590832395950507</v>
          </cell>
          <cell r="GR25">
            <v>6.8676470600000004</v>
          </cell>
        </row>
        <row r="26">
          <cell r="FF26">
            <v>83.628028814669293</v>
          </cell>
          <cell r="FG26">
            <v>53.519973804846103</v>
          </cell>
          <cell r="GR26">
            <v>9.5749999999999993</v>
          </cell>
        </row>
        <row r="27">
          <cell r="FF27">
            <v>80.963855421686745</v>
          </cell>
          <cell r="FG27">
            <v>58.23293172690763</v>
          </cell>
          <cell r="GR27">
            <v>8.84375</v>
          </cell>
        </row>
        <row r="28">
          <cell r="FF28">
            <v>77.450741911943567</v>
          </cell>
          <cell r="FG28">
            <v>48.990513257115062</v>
          </cell>
          <cell r="GR28">
            <v>11.76923077</v>
          </cell>
        </row>
        <row r="29">
          <cell r="FF29">
            <v>79.457334463886525</v>
          </cell>
          <cell r="FG29">
            <v>55.538425961612582</v>
          </cell>
          <cell r="GR29">
            <v>9.9166666699999997</v>
          </cell>
        </row>
        <row r="30">
          <cell r="FF30">
            <v>68.746984075920864</v>
          </cell>
          <cell r="FG30">
            <v>45.552517291298059</v>
          </cell>
          <cell r="GR30">
            <v>13.93333333</v>
          </cell>
        </row>
        <row r="31">
          <cell r="FF31">
            <v>78.870462715992119</v>
          </cell>
          <cell r="FG31">
            <v>58.077235300939343</v>
          </cell>
          <cell r="GR31">
            <v>10.199999999999999</v>
          </cell>
        </row>
        <row r="32">
          <cell r="FF32">
            <v>77.709963036190146</v>
          </cell>
          <cell r="FG32">
            <v>57.629158428608271</v>
          </cell>
          <cell r="GR32">
            <v>12.42857143</v>
          </cell>
        </row>
        <row r="33">
          <cell r="FF33">
            <v>79.734848484848484</v>
          </cell>
          <cell r="FG33">
            <v>57.965067340067343</v>
          </cell>
          <cell r="GR33">
            <v>11.5</v>
          </cell>
        </row>
        <row r="34">
          <cell r="FF34">
            <v>82.735200402481965</v>
          </cell>
          <cell r="FG34">
            <v>62.669797082005708</v>
          </cell>
          <cell r="GR34">
            <v>15.3125</v>
          </cell>
        </row>
        <row r="35">
          <cell r="FF35">
            <v>77.561162079510709</v>
          </cell>
          <cell r="FG35">
            <v>48.298929663608561</v>
          </cell>
          <cell r="GR35">
            <v>10.086956519999999</v>
          </cell>
        </row>
        <row r="36">
          <cell r="FF36">
            <v>72.028899052164121</v>
          </cell>
          <cell r="FG36">
            <v>50.235301915556441</v>
          </cell>
          <cell r="GR36">
            <v>10.425000000000001</v>
          </cell>
        </row>
        <row r="37">
          <cell r="FF37">
            <v>67.195355094526661</v>
          </cell>
          <cell r="FG37">
            <v>49.437088437300858</v>
          </cell>
          <cell r="GR37">
            <v>13</v>
          </cell>
        </row>
        <row r="38">
          <cell r="FF38">
            <v>81.452404317958781</v>
          </cell>
          <cell r="FG38">
            <v>53.091265947006875</v>
          </cell>
          <cell r="GR38">
            <v>8.0227272700000007</v>
          </cell>
        </row>
        <row r="39">
          <cell r="FF39">
            <v>56.161728053170869</v>
          </cell>
          <cell r="FG39">
            <v>33.854887842702851</v>
          </cell>
          <cell r="GR39">
            <v>10.4375</v>
          </cell>
        </row>
        <row r="40">
          <cell r="FF40">
            <v>102.5920542635659</v>
          </cell>
          <cell r="FG40">
            <v>81.758720930232556</v>
          </cell>
          <cell r="GR40">
            <v>24.75</v>
          </cell>
        </row>
        <row r="41">
          <cell r="FF41">
            <v>62.026936026936028</v>
          </cell>
          <cell r="FG41">
            <v>46.65319865319865</v>
          </cell>
          <cell r="GR41">
            <v>7.5294117600000003</v>
          </cell>
        </row>
        <row r="42">
          <cell r="FF42">
            <v>78.401759530791793</v>
          </cell>
          <cell r="FG42">
            <v>57.697947214076251</v>
          </cell>
          <cell r="GR42">
            <v>8.8571428599999997</v>
          </cell>
        </row>
        <row r="43">
          <cell r="FF43">
            <v>75.169660678642714</v>
          </cell>
          <cell r="FG43">
            <v>48.223552894211572</v>
          </cell>
          <cell r="GR43">
            <v>8.3928571400000003</v>
          </cell>
        </row>
        <row r="44">
          <cell r="FF44">
            <v>56.486748994033576</v>
          </cell>
          <cell r="FG44">
            <v>31.538781739975025</v>
          </cell>
          <cell r="GR44">
            <v>8.6190476199999999</v>
          </cell>
        </row>
        <row r="45">
          <cell r="FF45">
            <v>65.662011666961291</v>
          </cell>
          <cell r="FG45">
            <v>43.530139649991163</v>
          </cell>
          <cell r="GR45">
            <v>12.65</v>
          </cell>
        </row>
        <row r="46">
          <cell r="FF46">
            <v>82.953148476984012</v>
          </cell>
          <cell r="FG46">
            <v>58.776123480398859</v>
          </cell>
          <cell r="GR46">
            <v>7</v>
          </cell>
        </row>
        <row r="47">
          <cell r="FF47">
            <v>78.870914493232092</v>
          </cell>
          <cell r="FG47">
            <v>53.736106525806093</v>
          </cell>
          <cell r="GR47">
            <v>9.75</v>
          </cell>
        </row>
        <row r="48">
          <cell r="FF48">
            <v>83.289334741288286</v>
          </cell>
          <cell r="FG48">
            <v>53.352692713833164</v>
          </cell>
          <cell r="GR48">
            <v>8.4545454499999995</v>
          </cell>
        </row>
        <row r="49">
          <cell r="FF49">
            <v>75.723589001447181</v>
          </cell>
          <cell r="FG49">
            <v>49.02315484804631</v>
          </cell>
          <cell r="GR49">
            <v>9.3939393899999999</v>
          </cell>
        </row>
        <row r="50">
          <cell r="FF50">
            <v>76.924419619479849</v>
          </cell>
          <cell r="FG50">
            <v>56.624192703787749</v>
          </cell>
          <cell r="GR50">
            <v>18.083333329999999</v>
          </cell>
        </row>
        <row r="51">
          <cell r="FF51">
            <v>55.537087055890296</v>
          </cell>
          <cell r="FG51">
            <v>30.376064824433826</v>
          </cell>
          <cell r="GR51">
            <v>7.1666666699999997</v>
          </cell>
        </row>
        <row r="52">
          <cell r="FF52">
            <v>73.827887152425404</v>
          </cell>
          <cell r="FG52">
            <v>49.167850619037957</v>
          </cell>
          <cell r="GR52">
            <v>11.722222220000001</v>
          </cell>
        </row>
        <row r="53">
          <cell r="FF53">
            <v>70.499846672799762</v>
          </cell>
          <cell r="FG53">
            <v>41.199018705918427</v>
          </cell>
          <cell r="GR53">
            <v>10.26530612</v>
          </cell>
        </row>
        <row r="54">
          <cell r="FF54">
            <v>87.686196623634558</v>
          </cell>
          <cell r="FG54">
            <v>60.228401191658385</v>
          </cell>
          <cell r="GR54">
            <v>15.1</v>
          </cell>
        </row>
        <row r="55">
          <cell r="FF55">
            <v>80.963427947598248</v>
          </cell>
          <cell r="FG55">
            <v>52.893013100436683</v>
          </cell>
          <cell r="GR55">
            <v>9.8055555600000002</v>
          </cell>
        </row>
        <row r="56">
          <cell r="FF56">
            <v>68.990108120542899</v>
          </cell>
          <cell r="FG56">
            <v>47.29698642742121</v>
          </cell>
          <cell r="GR56">
            <v>9.8055555600000002</v>
          </cell>
        </row>
        <row r="57">
          <cell r="FF57">
            <v>62.228855721393039</v>
          </cell>
          <cell r="FG57">
            <v>39.64179104477612</v>
          </cell>
          <cell r="GR57">
            <v>14.366666670000001</v>
          </cell>
        </row>
        <row r="58">
          <cell r="FF58">
            <v>74.657007269168503</v>
          </cell>
          <cell r="FG58">
            <v>51.530259478335083</v>
          </cell>
          <cell r="GR58">
            <v>10.304250603750001</v>
          </cell>
        </row>
      </sheetData>
      <sheetData sheetId="5">
        <row r="3">
          <cell r="V3">
            <v>38129.073308270679</v>
          </cell>
          <cell r="AC3">
            <v>17.667654187988148</v>
          </cell>
          <cell r="AH3">
            <v>60.290948275862064</v>
          </cell>
          <cell r="AJ3">
            <v>5.2442528735632186</v>
          </cell>
          <cell r="AK3">
            <v>3.4841954022988508</v>
          </cell>
          <cell r="AT3">
            <v>44.089068825910935</v>
          </cell>
          <cell r="BB3">
            <v>12.641055682308689</v>
          </cell>
          <cell r="BC3">
            <v>33.915027440340388</v>
          </cell>
          <cell r="BI3">
            <v>0.36998211753098603</v>
          </cell>
          <cell r="CI3">
            <v>37.222222222222221</v>
          </cell>
          <cell r="CJ3">
            <v>60.439560439560438</v>
          </cell>
          <cell r="CP3">
            <v>82.681564245810051</v>
          </cell>
          <cell r="CY3">
            <v>85.267857142857139</v>
          </cell>
          <cell r="DB3">
            <v>0</v>
          </cell>
          <cell r="DH3">
            <v>0.801627921317</v>
          </cell>
          <cell r="DL3">
            <v>71.299562012933663</v>
          </cell>
          <cell r="DM3">
            <v>14.143094841930116</v>
          </cell>
          <cell r="DZ3">
            <v>185.54603194178949</v>
          </cell>
          <cell r="EI3">
            <v>17.94462193823216</v>
          </cell>
          <cell r="EJ3">
            <v>23.65985149018411</v>
          </cell>
          <cell r="EL3">
            <v>11.72820669311362</v>
          </cell>
          <cell r="EO3">
            <v>281</v>
          </cell>
          <cell r="EU3">
            <v>0</v>
          </cell>
          <cell r="FD3">
            <v>10.667817722143431</v>
          </cell>
          <cell r="FH3">
            <v>36.998211753098602</v>
          </cell>
          <cell r="FI3">
            <v>5.8580501942406125</v>
          </cell>
          <cell r="FQ3">
            <v>22.694918059923854</v>
          </cell>
        </row>
        <row r="4">
          <cell r="V4">
            <v>49807.861764705885</v>
          </cell>
          <cell r="AC4">
            <v>10.690025026814444</v>
          </cell>
          <cell r="AH4">
            <v>80.772436787996668</v>
          </cell>
          <cell r="AJ4">
            <v>0.41678243956654626</v>
          </cell>
          <cell r="AK4">
            <v>1.4448457904973604</v>
          </cell>
          <cell r="AT4">
            <v>42.271714922049</v>
          </cell>
          <cell r="BB4">
            <v>6.4416177429876065</v>
          </cell>
          <cell r="BC4">
            <v>28.701891715590342</v>
          </cell>
          <cell r="BI4">
            <v>0</v>
          </cell>
          <cell r="CI4">
            <v>42.857142857142854</v>
          </cell>
          <cell r="CJ4">
            <v>75.238095238095241</v>
          </cell>
          <cell r="CP4">
            <v>89.256198347107443</v>
          </cell>
          <cell r="CY4">
            <v>85.620915032679733</v>
          </cell>
          <cell r="DB4">
            <v>0</v>
          </cell>
          <cell r="DH4">
            <v>0.73385518590999999</v>
          </cell>
          <cell r="DL4">
            <v>75.422804813499894</v>
          </cell>
          <cell r="DM4">
            <v>14.739229024943311</v>
          </cell>
          <cell r="DZ4">
            <v>140.41095890410961</v>
          </cell>
          <cell r="EI4">
            <v>14.642912955149242</v>
          </cell>
          <cell r="EJ4">
            <v>12.743664717348929</v>
          </cell>
          <cell r="EL4">
            <v>23.854775828460038</v>
          </cell>
          <cell r="EO4">
            <v>174</v>
          </cell>
          <cell r="EU4">
            <v>8.1539465101108946E-2</v>
          </cell>
          <cell r="FD4">
            <v>8.1539465101108934</v>
          </cell>
          <cell r="FH4">
            <v>10.192433137638618</v>
          </cell>
          <cell r="FI4">
            <v>5.9523809523809526</v>
          </cell>
          <cell r="FQ4">
            <v>15.70232558139535</v>
          </cell>
        </row>
        <row r="5">
          <cell r="V5">
            <v>43903.901337792646</v>
          </cell>
          <cell r="AC5">
            <v>16.23841059602649</v>
          </cell>
          <cell r="AH5">
            <v>63.478951548848293</v>
          </cell>
          <cell r="AJ5">
            <v>2.5416997617156474</v>
          </cell>
          <cell r="AK5">
            <v>2.5099285146942019</v>
          </cell>
          <cell r="AT5">
            <v>41.058232338161396</v>
          </cell>
          <cell r="BB5">
            <v>12.344970142397795</v>
          </cell>
          <cell r="BC5">
            <v>43.293523197060175</v>
          </cell>
          <cell r="BI5">
            <v>0.45934772622875514</v>
          </cell>
          <cell r="CI5">
            <v>38.596491228070171</v>
          </cell>
          <cell r="CJ5">
            <v>60.792951541850215</v>
          </cell>
          <cell r="CP5">
            <v>82.186234817813769</v>
          </cell>
          <cell r="CY5">
            <v>86.956521739130437</v>
          </cell>
          <cell r="DB5" t="str">
            <v>NA</v>
          </cell>
          <cell r="DH5">
            <v>0.86127698667899999</v>
          </cell>
          <cell r="DL5">
            <v>72.130244054093978</v>
          </cell>
          <cell r="DM5">
            <v>14.263074484944534</v>
          </cell>
          <cell r="DZ5">
            <v>261.31143775838308</v>
          </cell>
          <cell r="EI5">
            <v>16.196348114773535</v>
          </cell>
          <cell r="EJ5">
            <v>18.676210839453379</v>
          </cell>
          <cell r="EL5">
            <v>15.366737938086828</v>
          </cell>
          <cell r="EO5">
            <v>258</v>
          </cell>
          <cell r="EU5">
            <v>0.11483693155718878</v>
          </cell>
          <cell r="FD5">
            <v>10.45016077170418</v>
          </cell>
          <cell r="FH5">
            <v>65.916398713826368</v>
          </cell>
          <cell r="FI5">
            <v>5.0528249885163063</v>
          </cell>
          <cell r="FQ5">
            <v>20.158662700099164</v>
          </cell>
        </row>
        <row r="6">
          <cell r="V6">
            <v>34419.965250965251</v>
          </cell>
          <cell r="AC6">
            <v>28.738910012674275</v>
          </cell>
          <cell r="AH6">
            <v>45.629699248120303</v>
          </cell>
          <cell r="AJ6">
            <v>5.4511278195488719</v>
          </cell>
          <cell r="AK6">
            <v>4.1353383458646613</v>
          </cell>
          <cell r="AT6">
            <v>36.145510835913313</v>
          </cell>
          <cell r="BB6">
            <v>16.078073439584358</v>
          </cell>
          <cell r="BC6">
            <v>43.740784946991504</v>
          </cell>
          <cell r="BI6">
            <v>0.14041985536754897</v>
          </cell>
          <cell r="CI6">
            <v>26.056338028169012</v>
          </cell>
          <cell r="CJ6">
            <v>60.283687943262407</v>
          </cell>
          <cell r="CP6">
            <v>74.782608695652172</v>
          </cell>
          <cell r="CY6">
            <v>86.330935251798564</v>
          </cell>
          <cell r="DB6">
            <v>0</v>
          </cell>
          <cell r="DH6">
            <v>0.91272905988899999</v>
          </cell>
          <cell r="DL6">
            <v>69.481100672117762</v>
          </cell>
          <cell r="DM6">
            <v>10.204081632653061</v>
          </cell>
          <cell r="DZ6">
            <v>187.109457277259</v>
          </cell>
          <cell r="EI6">
            <v>21.201979045401632</v>
          </cell>
          <cell r="EJ6">
            <v>34.844999452294886</v>
          </cell>
          <cell r="EL6">
            <v>6.0904808850914671</v>
          </cell>
          <cell r="EO6">
            <v>528</v>
          </cell>
          <cell r="EU6">
            <v>0.14041985536754897</v>
          </cell>
          <cell r="FD6">
            <v>18.184371270097593</v>
          </cell>
          <cell r="FH6">
            <v>65.997332022748012</v>
          </cell>
          <cell r="FI6">
            <v>4.4232254440777927</v>
          </cell>
          <cell r="FQ6">
            <v>20.88738484677571</v>
          </cell>
        </row>
        <row r="7">
          <cell r="V7">
            <v>90862.712923728817</v>
          </cell>
          <cell r="AC7">
            <v>3.068450039339103</v>
          </cell>
          <cell r="AH7">
            <v>68.364811133200803</v>
          </cell>
          <cell r="AJ7">
            <v>0.57157057654075549</v>
          </cell>
          <cell r="AK7">
            <v>0.82007952286282315</v>
          </cell>
          <cell r="AT7">
            <v>32.869855394883203</v>
          </cell>
          <cell r="BB7">
            <v>6.9135802469135808</v>
          </cell>
          <cell r="BC7">
            <v>49.135802469135804</v>
          </cell>
          <cell r="BI7">
            <v>0</v>
          </cell>
          <cell r="CI7">
            <v>60</v>
          </cell>
          <cell r="CJ7">
            <v>80</v>
          </cell>
          <cell r="CP7">
            <v>80</v>
          </cell>
          <cell r="CY7">
            <v>95.454545454545453</v>
          </cell>
          <cell r="DB7">
            <v>0</v>
          </cell>
          <cell r="DH7">
            <v>1.2345679012299999</v>
          </cell>
          <cell r="DL7">
            <v>77.316977593237183</v>
          </cell>
          <cell r="DM7">
            <v>1.7574692442882249</v>
          </cell>
          <cell r="DZ7">
            <v>169.38271604938274</v>
          </cell>
          <cell r="EI7">
            <v>4.5741324921135647</v>
          </cell>
          <cell r="EJ7">
            <v>7.3545217257792102</v>
          </cell>
          <cell r="EL7">
            <v>63.657300783049287</v>
          </cell>
          <cell r="EO7">
            <v>400</v>
          </cell>
          <cell r="EU7">
            <v>0.24691358024691359</v>
          </cell>
          <cell r="FD7">
            <v>35.555555555555557</v>
          </cell>
          <cell r="FH7">
            <v>43.703703703703702</v>
          </cell>
          <cell r="FI7">
            <v>6.5432098765432105</v>
          </cell>
          <cell r="FQ7">
            <v>11.473880597014926</v>
          </cell>
        </row>
        <row r="8">
          <cell r="V8">
            <v>38117.932989690722</v>
          </cell>
          <cell r="AC8">
            <v>21.080171930480283</v>
          </cell>
          <cell r="AH8">
            <v>75.246422893481707</v>
          </cell>
          <cell r="AJ8">
            <v>1.287758346581876</v>
          </cell>
          <cell r="AK8">
            <v>1.7647058823529411</v>
          </cell>
          <cell r="AT8">
            <v>48.257887517146777</v>
          </cell>
          <cell r="BB8">
            <v>11.80116313622278</v>
          </cell>
          <cell r="BC8">
            <v>39.521161438213696</v>
          </cell>
          <cell r="BI8">
            <v>4.2450227108715037E-2</v>
          </cell>
          <cell r="CI8">
            <v>42.410714285714285</v>
          </cell>
          <cell r="CJ8">
            <v>65</v>
          </cell>
          <cell r="CP8">
            <v>81.848184818481855</v>
          </cell>
          <cell r="CY8">
            <v>91.394658753709194</v>
          </cell>
          <cell r="DB8">
            <v>0</v>
          </cell>
          <cell r="DH8">
            <v>0.93390499639199998</v>
          </cell>
          <cell r="DL8">
            <v>72.2460367223009</v>
          </cell>
          <cell r="DM8">
            <v>14.388489208633095</v>
          </cell>
          <cell r="DZ8">
            <v>186.22914632593285</v>
          </cell>
          <cell r="EI8">
            <v>13.662598944591029</v>
          </cell>
          <cell r="EJ8">
            <v>17.932971842947669</v>
          </cell>
          <cell r="EL8">
            <v>12.713137780100608</v>
          </cell>
          <cell r="EO8">
            <v>451</v>
          </cell>
          <cell r="EU8">
            <v>0.1273506813261451</v>
          </cell>
          <cell r="FD8">
            <v>13.41427176635395</v>
          </cell>
          <cell r="FH8">
            <v>17.7866451585516</v>
          </cell>
          <cell r="FI8">
            <v>3.6507195313494929</v>
          </cell>
          <cell r="FQ8">
            <v>21.783123329515082</v>
          </cell>
        </row>
        <row r="9">
          <cell r="V9">
            <v>23918.707627118645</v>
          </cell>
          <cell r="AC9">
            <v>40.211132437619959</v>
          </cell>
          <cell r="AH9">
            <v>52.235772357723576</v>
          </cell>
          <cell r="AJ9">
            <v>4.0650406504065035</v>
          </cell>
          <cell r="AK9">
            <v>3.3536585365853662</v>
          </cell>
          <cell r="AT9">
            <v>36.29893238434164</v>
          </cell>
          <cell r="BB9">
            <v>16.215557181175324</v>
          </cell>
          <cell r="BC9">
            <v>33.162643257742012</v>
          </cell>
          <cell r="BI9">
            <v>0.365764447695684</v>
          </cell>
          <cell r="CI9">
            <v>31.967213114754102</v>
          </cell>
          <cell r="CJ9">
            <v>47.154471544715449</v>
          </cell>
          <cell r="CP9">
            <v>77.310924369747909</v>
          </cell>
          <cell r="CY9">
            <v>83.974358974358978</v>
          </cell>
          <cell r="DB9">
            <v>0</v>
          </cell>
          <cell r="DH9">
            <v>0.97537186052199998</v>
          </cell>
          <cell r="DL9">
            <v>69.342642534931244</v>
          </cell>
          <cell r="DM9">
            <v>17.4346201743462</v>
          </cell>
          <cell r="DZ9">
            <v>279.68788100463303</v>
          </cell>
          <cell r="EI9">
            <v>21.875</v>
          </cell>
          <cell r="EJ9">
            <v>23.248752981999566</v>
          </cell>
          <cell r="EL9">
            <v>7.3736716547386685</v>
          </cell>
          <cell r="EO9">
            <v>161</v>
          </cell>
          <cell r="EU9">
            <v>0</v>
          </cell>
          <cell r="FD9">
            <v>13.167520117044623</v>
          </cell>
          <cell r="FH9">
            <v>7.1933674713484512</v>
          </cell>
          <cell r="FI9">
            <v>4.7549378200438914</v>
          </cell>
          <cell r="FQ9">
            <v>26.960963152134259</v>
          </cell>
        </row>
        <row r="10">
          <cell r="V10">
            <v>47600.489898989901</v>
          </cell>
          <cell r="AC10">
            <v>13.468634686346864</v>
          </cell>
          <cell r="AH10">
            <v>70.472294533283758</v>
          </cell>
          <cell r="AJ10">
            <v>1.004090740052064</v>
          </cell>
          <cell r="AK10">
            <v>2.9007065823726292</v>
          </cell>
          <cell r="AT10">
            <v>34.306049822064054</v>
          </cell>
          <cell r="BB10">
            <v>9.1542031975244971</v>
          </cell>
          <cell r="BC10">
            <v>32.877772047447138</v>
          </cell>
          <cell r="BI10">
            <v>0.12893243940175347</v>
          </cell>
          <cell r="CI10">
            <v>44.444444444444443</v>
          </cell>
          <cell r="CJ10">
            <v>66.666666666666657</v>
          </cell>
          <cell r="CP10">
            <v>86.58536585365853</v>
          </cell>
          <cell r="CY10">
            <v>91.262135922330103</v>
          </cell>
          <cell r="DB10">
            <v>0</v>
          </cell>
          <cell r="DH10">
            <v>0.77359463641100001</v>
          </cell>
          <cell r="DL10">
            <v>74.970837013058926</v>
          </cell>
          <cell r="DM10">
            <v>11.784511784511785</v>
          </cell>
          <cell r="DZ10">
            <v>218.28261990716862</v>
          </cell>
          <cell r="EI10">
            <v>11.207519884309471</v>
          </cell>
          <cell r="EJ10">
            <v>11.336367397600331</v>
          </cell>
          <cell r="EL10">
            <v>34.422838229209759</v>
          </cell>
          <cell r="EO10">
            <v>172</v>
          </cell>
          <cell r="EU10">
            <v>0.38679731820526042</v>
          </cell>
          <cell r="FD10">
            <v>15.471892728210417</v>
          </cell>
          <cell r="FH10">
            <v>25.528623001547189</v>
          </cell>
          <cell r="FI10">
            <v>3.8679731820526042</v>
          </cell>
          <cell r="FQ10">
            <v>21.122559652928416</v>
          </cell>
        </row>
        <row r="11">
          <cell r="V11">
            <v>32827.824152542373</v>
          </cell>
          <cell r="AC11">
            <v>15.781330582774626</v>
          </cell>
          <cell r="AH11">
            <v>74.468085106382972</v>
          </cell>
          <cell r="AJ11">
            <v>0.53191489361702127</v>
          </cell>
          <cell r="AK11">
            <v>3.0585106382978724</v>
          </cell>
          <cell r="AT11">
            <v>34.851138353765329</v>
          </cell>
          <cell r="BB11">
            <v>7.8969748511723967</v>
          </cell>
          <cell r="BC11">
            <v>41.671728830032805</v>
          </cell>
          <cell r="BI11">
            <v>0</v>
          </cell>
          <cell r="CI11">
            <v>46.739130434782609</v>
          </cell>
          <cell r="CJ11">
            <v>66.279069767441854</v>
          </cell>
          <cell r="CP11">
            <v>76.829268292682926</v>
          </cell>
          <cell r="CY11">
            <v>84.210526315789465</v>
          </cell>
          <cell r="DB11">
            <v>0</v>
          </cell>
          <cell r="DH11">
            <v>1.0934272870899999</v>
          </cell>
          <cell r="DL11">
            <v>72.530153749371607</v>
          </cell>
          <cell r="DM11">
            <v>4.8622366288492707</v>
          </cell>
          <cell r="DZ11">
            <v>145.3043372615721</v>
          </cell>
          <cell r="EI11">
            <v>14.952623064478853</v>
          </cell>
          <cell r="EJ11">
            <v>25.073746312684364</v>
          </cell>
          <cell r="EL11">
            <v>11.043510324483776</v>
          </cell>
          <cell r="EO11">
            <v>214</v>
          </cell>
          <cell r="EU11">
            <v>0</v>
          </cell>
          <cell r="FD11">
            <v>10.205321346130482</v>
          </cell>
          <cell r="FH11">
            <v>16.279917385493864</v>
          </cell>
          <cell r="FI11">
            <v>2.9158060988944237</v>
          </cell>
          <cell r="FQ11">
            <v>24.151255865304996</v>
          </cell>
        </row>
        <row r="12">
          <cell r="V12">
            <v>25586.839130434782</v>
          </cell>
          <cell r="AC12">
            <v>21.498371335504888</v>
          </cell>
          <cell r="AH12">
            <v>33.453313571882276</v>
          </cell>
          <cell r="AJ12">
            <v>25.068812195638369</v>
          </cell>
          <cell r="AK12">
            <v>13.952995977133179</v>
          </cell>
          <cell r="AT12">
            <v>52.510760401721669</v>
          </cell>
          <cell r="BB12">
            <v>15.39396394571602</v>
          </cell>
          <cell r="BC12">
            <v>40.206603200324082</v>
          </cell>
          <cell r="BI12">
            <v>0.60765647154142188</v>
          </cell>
          <cell r="CI12">
            <v>19.847328244274809</v>
          </cell>
          <cell r="CJ12">
            <v>47.368421052631575</v>
          </cell>
          <cell r="CP12">
            <v>71.31782945736434</v>
          </cell>
          <cell r="CY12">
            <v>81.481481481481481</v>
          </cell>
          <cell r="DB12" t="str">
            <v>NA</v>
          </cell>
          <cell r="DH12">
            <v>1.41786510026</v>
          </cell>
          <cell r="DL12">
            <v>66.804305656824184</v>
          </cell>
          <cell r="DM12">
            <v>17.766497461928935</v>
          </cell>
          <cell r="DZ12">
            <v>220.78185132671661</v>
          </cell>
          <cell r="EI12">
            <v>18.243461414271874</v>
          </cell>
          <cell r="EJ12">
            <v>27.373753881353164</v>
          </cell>
          <cell r="EL12">
            <v>7.2070599771204442</v>
          </cell>
          <cell r="EO12">
            <v>162</v>
          </cell>
          <cell r="EU12">
            <v>0</v>
          </cell>
          <cell r="FD12">
            <v>11.950577273647964</v>
          </cell>
          <cell r="FH12">
            <v>107.65647154142191</v>
          </cell>
          <cell r="FI12">
            <v>15.39396394571602</v>
          </cell>
          <cell r="FQ12">
            <v>22.520420070011667</v>
          </cell>
        </row>
        <row r="13">
          <cell r="V13">
            <v>54641.641052631581</v>
          </cell>
          <cell r="AC13">
            <v>12.431129476584022</v>
          </cell>
          <cell r="AH13">
            <v>83.111111111111114</v>
          </cell>
          <cell r="AJ13">
            <v>0.10256410256410256</v>
          </cell>
          <cell r="AK13">
            <v>0.51282051282051277</v>
          </cell>
          <cell r="AT13">
            <v>53.209109730848859</v>
          </cell>
          <cell r="BB13">
            <v>0.99739143777811867</v>
          </cell>
          <cell r="BC13">
            <v>16.111707841031151</v>
          </cell>
          <cell r="BI13">
            <v>0</v>
          </cell>
          <cell r="CI13">
            <v>69.230769230769226</v>
          </cell>
          <cell r="CJ13">
            <v>78.378378378378372</v>
          </cell>
          <cell r="CP13">
            <v>78.260869565217391</v>
          </cell>
          <cell r="CY13">
            <v>95.104895104895107</v>
          </cell>
          <cell r="DB13" t="str">
            <v>NA</v>
          </cell>
          <cell r="DH13">
            <v>0</v>
          </cell>
          <cell r="DL13">
            <v>85.316359133336135</v>
          </cell>
          <cell r="DM13">
            <v>2.0703933747412009</v>
          </cell>
          <cell r="DZ13">
            <v>105.18643547644621</v>
          </cell>
          <cell r="EI13">
            <v>8.3259047958637904</v>
          </cell>
          <cell r="EJ13">
            <v>4.7307132459970891</v>
          </cell>
          <cell r="EL13">
            <v>55.312954876273658</v>
          </cell>
          <cell r="EO13">
            <v>269</v>
          </cell>
          <cell r="EU13">
            <v>0</v>
          </cell>
          <cell r="FD13">
            <v>13.656590455731164</v>
          </cell>
          <cell r="FH13">
            <v>3.5292312413687279</v>
          </cell>
          <cell r="FI13">
            <v>2.1482277121374866</v>
          </cell>
          <cell r="FQ13">
            <v>12.967487314414583</v>
          </cell>
        </row>
        <row r="14">
          <cell r="V14">
            <v>31701</v>
          </cell>
          <cell r="AC14">
            <v>26.256983240223462</v>
          </cell>
          <cell r="AH14">
            <v>68.322981366459629</v>
          </cell>
          <cell r="AJ14">
            <v>2.4844720496894408</v>
          </cell>
          <cell r="AK14">
            <v>2.1739130434782608</v>
          </cell>
          <cell r="AT14">
            <v>39.664804469273747</v>
          </cell>
          <cell r="BB14">
            <v>7.8029748841745912</v>
          </cell>
          <cell r="BC14">
            <v>29.74884174591563</v>
          </cell>
          <cell r="BI14">
            <v>0</v>
          </cell>
          <cell r="CI14">
            <v>44.827586206896555</v>
          </cell>
          <cell r="CJ14">
            <v>68.965517241379317</v>
          </cell>
          <cell r="CP14">
            <v>77.777777777777786</v>
          </cell>
          <cell r="CY14">
            <v>88.157894736842096</v>
          </cell>
          <cell r="DB14">
            <v>0</v>
          </cell>
          <cell r="DH14">
            <v>0</v>
          </cell>
          <cell r="DL14">
            <v>73.270714687869301</v>
          </cell>
          <cell r="DM14">
            <v>13.888888888888888</v>
          </cell>
          <cell r="DZ14">
            <v>119.72689587905388</v>
          </cell>
          <cell r="EI14">
            <v>10.265087422447829</v>
          </cell>
          <cell r="EJ14">
            <v>13.565217391304349</v>
          </cell>
          <cell r="EL14">
            <v>20.086956521739129</v>
          </cell>
          <cell r="EO14">
            <v>55</v>
          </cell>
          <cell r="EU14">
            <v>0</v>
          </cell>
          <cell r="FD14">
            <v>8.7783467446964156</v>
          </cell>
          <cell r="FH14">
            <v>3.9014874420872956</v>
          </cell>
          <cell r="FI14">
            <v>0.9753718605218239</v>
          </cell>
          <cell r="FQ14">
            <v>28.48984771573604</v>
          </cell>
        </row>
        <row r="15">
          <cell r="V15">
            <v>36856.771428571432</v>
          </cell>
          <cell r="AC15">
            <v>17.0304114490161</v>
          </cell>
          <cell r="AH15">
            <v>68.837616822429908</v>
          </cell>
          <cell r="AJ15">
            <v>2.8621495327102804</v>
          </cell>
          <cell r="AK15">
            <v>2.8037383177570092</v>
          </cell>
          <cell r="AT15">
            <v>50.029154518950435</v>
          </cell>
          <cell r="BB15">
            <v>14.508739182080435</v>
          </cell>
          <cell r="BC15">
            <v>38.774817580179871</v>
          </cell>
          <cell r="BI15">
            <v>8.4846427965382665E-2</v>
          </cell>
          <cell r="CI15">
            <v>41.237113402061851</v>
          </cell>
          <cell r="CJ15">
            <v>59.595959595959592</v>
          </cell>
          <cell r="CP15">
            <v>85.314685314685306</v>
          </cell>
          <cell r="CY15">
            <v>82.142857142857139</v>
          </cell>
          <cell r="DB15">
            <v>5.5118110236220472</v>
          </cell>
          <cell r="DH15">
            <v>1.0181571355800001</v>
          </cell>
          <cell r="DL15">
            <v>73.584051756034384</v>
          </cell>
          <cell r="DM15">
            <v>12.598425196850393</v>
          </cell>
          <cell r="DZ15">
            <v>190.14084507042253</v>
          </cell>
          <cell r="EI15">
            <v>20.300462249614792</v>
          </cell>
          <cell r="EJ15">
            <v>17.023554603854389</v>
          </cell>
          <cell r="EL15">
            <v>16.67856293123959</v>
          </cell>
          <cell r="EO15">
            <v>211</v>
          </cell>
          <cell r="EU15">
            <v>0</v>
          </cell>
          <cell r="FD15">
            <v>12.811810622772782</v>
          </cell>
          <cell r="FH15">
            <v>29.017478364160869</v>
          </cell>
          <cell r="FI15">
            <v>7.8907178007805872</v>
          </cell>
          <cell r="FQ15">
            <v>21.839856050382366</v>
          </cell>
        </row>
        <row r="16">
          <cell r="V16">
            <v>40685.838414634149</v>
          </cell>
          <cell r="AC16">
            <v>15.076335877862595</v>
          </cell>
          <cell r="AH16">
            <v>39.851851851851848</v>
          </cell>
          <cell r="AJ16">
            <v>9.9259259259259256</v>
          </cell>
          <cell r="AK16">
            <v>12.74074074074074</v>
          </cell>
          <cell r="AT16">
            <v>65.714285714285708</v>
          </cell>
          <cell r="BB16">
            <v>67.793980763264045</v>
          </cell>
          <cell r="BC16">
            <v>220.91219360843934</v>
          </cell>
          <cell r="BI16">
            <v>0.15513496742165686</v>
          </cell>
          <cell r="CI16">
            <v>47.368421052631575</v>
          </cell>
          <cell r="CJ16">
            <v>57.894736842105267</v>
          </cell>
          <cell r="CP16">
            <v>85.714285714285708</v>
          </cell>
          <cell r="CY16">
            <v>89.65517241379311</v>
          </cell>
          <cell r="DB16">
            <v>0</v>
          </cell>
          <cell r="DH16">
            <v>25.598678777899998</v>
          </cell>
          <cell r="DL16">
            <v>66.026308829863225</v>
          </cell>
          <cell r="DM16">
            <v>9.4043887147335425</v>
          </cell>
          <cell r="DZ16">
            <v>262.79863481228671</v>
          </cell>
          <cell r="EI16">
            <v>4.6343423519957145</v>
          </cell>
          <cell r="EJ16">
            <v>8.8297621850718162</v>
          </cell>
          <cell r="EL16">
            <v>63.76265599246527</v>
          </cell>
          <cell r="EO16">
            <v>3353</v>
          </cell>
          <cell r="EU16">
            <v>3.5681042506981075</v>
          </cell>
          <cell r="FD16">
            <v>396.52497672975488</v>
          </cell>
          <cell r="FH16">
            <v>39.869686627365809</v>
          </cell>
          <cell r="FI16">
            <v>13.341607198262489</v>
          </cell>
          <cell r="FQ16">
            <v>12.351406204697014</v>
          </cell>
        </row>
        <row r="17">
          <cell r="V17">
            <v>36245.302491103204</v>
          </cell>
          <cell r="AC17">
            <v>21.182008368200837</v>
          </cell>
          <cell r="AH17">
            <v>66.066384180790962</v>
          </cell>
          <cell r="AJ17">
            <v>3.1779661016949152</v>
          </cell>
          <cell r="AK17">
            <v>1.7655367231638419</v>
          </cell>
          <cell r="AT17">
            <v>53.54545454545454</v>
          </cell>
          <cell r="BB17">
            <v>8.8607594936708853</v>
          </cell>
          <cell r="BC17">
            <v>27.468354430379748</v>
          </cell>
          <cell r="BI17">
            <v>0.37974683544303794</v>
          </cell>
          <cell r="CI17">
            <v>25.263157894736842</v>
          </cell>
          <cell r="CJ17">
            <v>53</v>
          </cell>
          <cell r="CP17">
            <v>78.571428571428569</v>
          </cell>
          <cell r="CY17">
            <v>84.313725490196077</v>
          </cell>
          <cell r="DB17">
            <v>0</v>
          </cell>
          <cell r="DH17">
            <v>0.12658227848100001</v>
          </cell>
          <cell r="DL17">
            <v>72.863821004682819</v>
          </cell>
          <cell r="DM17">
            <v>11.299435028248588</v>
          </cell>
          <cell r="DZ17">
            <v>283.1645569620253</v>
          </cell>
          <cell r="EI17">
            <v>22.651222651222653</v>
          </cell>
          <cell r="EJ17">
            <v>20.459518599562362</v>
          </cell>
          <cell r="EL17">
            <v>8.4974471188913192</v>
          </cell>
          <cell r="EO17">
            <v>65</v>
          </cell>
          <cell r="EU17">
            <v>0</v>
          </cell>
          <cell r="FD17">
            <v>5.9493670886075947</v>
          </cell>
          <cell r="FH17">
            <v>38.481012658227847</v>
          </cell>
          <cell r="FI17">
            <v>4.8101265822784809</v>
          </cell>
          <cell r="FQ17">
            <v>22.08010770784248</v>
          </cell>
        </row>
        <row r="18">
          <cell r="V18">
            <v>73801.499193548385</v>
          </cell>
          <cell r="AC18">
            <v>6.9495694956949574</v>
          </cell>
          <cell r="AH18">
            <v>51.666666666666671</v>
          </cell>
          <cell r="AJ18">
            <v>1.2254901960784315</v>
          </cell>
          <cell r="AK18">
            <v>1.6421568627450982</v>
          </cell>
          <cell r="AT18">
            <v>31.514762516046211</v>
          </cell>
          <cell r="BB18">
            <v>15.377807279566325</v>
          </cell>
          <cell r="BC18">
            <v>61.732492532359771</v>
          </cell>
          <cell r="BI18">
            <v>0.22126341409447947</v>
          </cell>
          <cell r="CI18">
            <v>54.54545454545454</v>
          </cell>
          <cell r="CJ18">
            <v>80.952380952380949</v>
          </cell>
          <cell r="CP18">
            <v>62.5</v>
          </cell>
          <cell r="CY18">
            <v>91.156462585034021</v>
          </cell>
          <cell r="DB18">
            <v>0</v>
          </cell>
          <cell r="DH18">
            <v>2.2126341409400001</v>
          </cell>
          <cell r="DL18">
            <v>77.246108772033949</v>
          </cell>
          <cell r="DM18">
            <v>4.1782729805013927</v>
          </cell>
          <cell r="DZ18">
            <v>180.99347272928421</v>
          </cell>
          <cell r="EI18">
            <v>5.0989455438393758</v>
          </cell>
          <cell r="EJ18">
            <v>10.984991802244924</v>
          </cell>
          <cell r="EL18">
            <v>63.387564636145797</v>
          </cell>
          <cell r="EO18">
            <v>528</v>
          </cell>
          <cell r="EU18">
            <v>0.55315853523619873</v>
          </cell>
          <cell r="FD18">
            <v>42.482575506140059</v>
          </cell>
          <cell r="FH18">
            <v>56.532802301139512</v>
          </cell>
          <cell r="FI18">
            <v>8.0761146144485014</v>
          </cell>
          <cell r="FQ18">
            <v>14.285714285714285</v>
          </cell>
        </row>
        <row r="19">
          <cell r="V19">
            <v>37351.850210970464</v>
          </cell>
          <cell r="AC19">
            <v>19.150052465897165</v>
          </cell>
          <cell r="AH19">
            <v>58.119361554476058</v>
          </cell>
          <cell r="AJ19">
            <v>6.2109646079111727</v>
          </cell>
          <cell r="AK19">
            <v>6.4885496183206106</v>
          </cell>
          <cell r="AT19">
            <v>40.823634735899731</v>
          </cell>
          <cell r="BB19">
            <v>13.097776424002436</v>
          </cell>
          <cell r="BC19">
            <v>37.56726571225505</v>
          </cell>
          <cell r="BI19">
            <v>0.3045994517209869</v>
          </cell>
          <cell r="CI19">
            <v>41.346153846153847</v>
          </cell>
          <cell r="CJ19">
            <v>61.53846153846154</v>
          </cell>
          <cell r="CP19">
            <v>78.899082568807344</v>
          </cell>
          <cell r="CY19">
            <v>86.46616541353383</v>
          </cell>
          <cell r="DB19" t="str">
            <v>NA</v>
          </cell>
          <cell r="DH19">
            <v>0.40613260229499998</v>
          </cell>
          <cell r="DL19">
            <v>74.453488356869087</v>
          </cell>
          <cell r="DM19">
            <v>10.558069381598793</v>
          </cell>
          <cell r="DZ19">
            <v>242.25809726875823</v>
          </cell>
          <cell r="EI19">
            <v>14.160700079554495</v>
          </cell>
          <cell r="EJ19">
            <v>18.950148563882468</v>
          </cell>
          <cell r="EL19">
            <v>17.580059425552989</v>
          </cell>
          <cell r="EO19">
            <v>163</v>
          </cell>
          <cell r="EU19">
            <v>0</v>
          </cell>
          <cell r="FD19">
            <v>12.082444918265814</v>
          </cell>
          <cell r="FH19">
            <v>41.730124885775204</v>
          </cell>
          <cell r="FI19">
            <v>7.3103868413036857</v>
          </cell>
          <cell r="FQ19">
            <v>24.920534011443102</v>
          </cell>
        </row>
        <row r="20">
          <cell r="V20">
            <v>40718.882743362832</v>
          </cell>
          <cell r="AC20">
            <v>16.34446397188049</v>
          </cell>
          <cell r="AH20">
            <v>75.529028757460665</v>
          </cell>
          <cell r="AJ20">
            <v>1.0851871947911014</v>
          </cell>
          <cell r="AK20">
            <v>1.3836136733586544</v>
          </cell>
          <cell r="AT20">
            <v>47.227272727272727</v>
          </cell>
          <cell r="BB20">
            <v>12.203298913772295</v>
          </cell>
          <cell r="BC20">
            <v>44.924232264985918</v>
          </cell>
          <cell r="BI20">
            <v>0.20115327879844441</v>
          </cell>
          <cell r="CI20">
            <v>55.445544554455452</v>
          </cell>
          <cell r="CJ20">
            <v>71.287128712871279</v>
          </cell>
          <cell r="CP20">
            <v>83.035714285714292</v>
          </cell>
          <cell r="CY20">
            <v>91.341991341991346</v>
          </cell>
          <cell r="DB20">
            <v>0</v>
          </cell>
          <cell r="DH20">
            <v>2.2797371597199998</v>
          </cell>
          <cell r="DL20">
            <v>78.63702275169679</v>
          </cell>
          <cell r="DM20">
            <v>8.4269662921348321</v>
          </cell>
          <cell r="DZ20">
            <v>190.89446157972375</v>
          </cell>
          <cell r="EI20">
            <v>13.746486414134655</v>
          </cell>
          <cell r="EJ20">
            <v>19.763786218030418</v>
          </cell>
          <cell r="EL20">
            <v>25.210298241141981</v>
          </cell>
          <cell r="EO20">
            <v>760</v>
          </cell>
          <cell r="EU20">
            <v>0.20115327879844441</v>
          </cell>
          <cell r="FD20">
            <v>33.391444280541776</v>
          </cell>
          <cell r="FH20">
            <v>18.170846184792811</v>
          </cell>
          <cell r="FI20">
            <v>2.0785838809172592</v>
          </cell>
          <cell r="FQ20">
            <v>19.208451123344741</v>
          </cell>
        </row>
        <row r="21">
          <cell r="V21">
            <v>30011.133630289532</v>
          </cell>
          <cell r="AC21">
            <v>17.981438515081209</v>
          </cell>
          <cell r="AH21">
            <v>42.988630211153222</v>
          </cell>
          <cell r="AJ21">
            <v>6.7677314564158095</v>
          </cell>
          <cell r="AK21">
            <v>9.2853275582024892</v>
          </cell>
          <cell r="AT21">
            <v>37.18181818181818</v>
          </cell>
          <cell r="BB21">
            <v>14.947227136843392</v>
          </cell>
          <cell r="BC21">
            <v>54.115063144408516</v>
          </cell>
          <cell r="BI21">
            <v>0.30504545177231412</v>
          </cell>
          <cell r="CI21">
            <v>48.648648648648653</v>
          </cell>
          <cell r="CJ21">
            <v>72.222222222222214</v>
          </cell>
          <cell r="CP21">
            <v>85</v>
          </cell>
          <cell r="CY21">
            <v>91.472868217054256</v>
          </cell>
          <cell r="DB21">
            <v>0</v>
          </cell>
          <cell r="DH21">
            <v>1.7692636202800001</v>
          </cell>
          <cell r="DL21">
            <v>73.118073414747471</v>
          </cell>
          <cell r="DM21">
            <v>9.7357440890125169</v>
          </cell>
          <cell r="DZ21">
            <v>183.4543346958697</v>
          </cell>
          <cell r="EI21">
            <v>11.099224391548542</v>
          </cell>
          <cell r="EJ21">
            <v>13.726790450928384</v>
          </cell>
          <cell r="EL21">
            <v>43.777630415561454</v>
          </cell>
          <cell r="EO21">
            <v>995</v>
          </cell>
          <cell r="EU21">
            <v>0.18302727106338845</v>
          </cell>
          <cell r="FD21">
            <v>45.207735952656954</v>
          </cell>
          <cell r="FH21">
            <v>69.367335733024234</v>
          </cell>
          <cell r="FI21">
            <v>4.33164541516686</v>
          </cell>
          <cell r="FQ21">
            <v>16.577212084036191</v>
          </cell>
        </row>
        <row r="22">
          <cell r="V22">
            <v>34578.523364485984</v>
          </cell>
          <cell r="AC22">
            <v>17.599677809101895</v>
          </cell>
          <cell r="AH22">
            <v>61.276481630463934</v>
          </cell>
          <cell r="AJ22">
            <v>4.5052292839903458</v>
          </cell>
          <cell r="AK22">
            <v>4.6661303298471442</v>
          </cell>
          <cell r="AT22">
            <v>41.879833432480666</v>
          </cell>
          <cell r="BB22">
            <v>9.8305402115906766</v>
          </cell>
          <cell r="BC22">
            <v>29.772493212246044</v>
          </cell>
          <cell r="BI22">
            <v>0.18724838498267954</v>
          </cell>
          <cell r="CI22">
            <v>35.245901639344261</v>
          </cell>
          <cell r="CJ22">
            <v>65.040650406504056</v>
          </cell>
          <cell r="CP22">
            <v>79.545454545454547</v>
          </cell>
          <cell r="CY22">
            <v>83.098591549295776</v>
          </cell>
          <cell r="DB22">
            <v>2.5773195876288657</v>
          </cell>
          <cell r="DH22">
            <v>0.65536934743899999</v>
          </cell>
          <cell r="DL22">
            <v>73.925768361870624</v>
          </cell>
          <cell r="DM22">
            <v>12.78409090909091</v>
          </cell>
          <cell r="DZ22">
            <v>235.6520925007022</v>
          </cell>
          <cell r="EI22">
            <v>12.092833876221498</v>
          </cell>
          <cell r="EJ22">
            <v>20.599943133352287</v>
          </cell>
          <cell r="EL22">
            <v>16.292294569235143</v>
          </cell>
          <cell r="EO22">
            <v>186</v>
          </cell>
          <cell r="EU22">
            <v>0</v>
          </cell>
          <cell r="FD22">
            <v>11.422151483943452</v>
          </cell>
          <cell r="FH22">
            <v>43.816122085947015</v>
          </cell>
          <cell r="FI22">
            <v>5.0557063945323479</v>
          </cell>
          <cell r="FQ22">
            <v>23.338081671415004</v>
          </cell>
        </row>
        <row r="23">
          <cell r="V23">
            <v>38014.548484848485</v>
          </cell>
          <cell r="AC23">
            <v>12.636761487964989</v>
          </cell>
          <cell r="AH23">
            <v>51.485148514851488</v>
          </cell>
          <cell r="AJ23">
            <v>11.357018054746652</v>
          </cell>
          <cell r="AK23">
            <v>6.6103669190448455</v>
          </cell>
          <cell r="AT23">
            <v>31.474103585657371</v>
          </cell>
          <cell r="BB23">
            <v>25.316455696202535</v>
          </cell>
          <cell r="BC23">
            <v>67.474790817421152</v>
          </cell>
          <cell r="BI23">
            <v>0.96545805621111358</v>
          </cell>
          <cell r="CI23">
            <v>31.182795698924732</v>
          </cell>
          <cell r="CJ23">
            <v>55.78947368421052</v>
          </cell>
          <cell r="CP23">
            <v>84.962406015037601</v>
          </cell>
          <cell r="CY23">
            <v>90.566037735849065</v>
          </cell>
          <cell r="DB23">
            <v>0</v>
          </cell>
          <cell r="DH23">
            <v>1.71636987771</v>
          </cell>
          <cell r="DL23">
            <v>71.207369811455862</v>
          </cell>
          <cell r="DM23">
            <v>14.61038961038961</v>
          </cell>
          <cell r="DZ23">
            <v>217.44260888221413</v>
          </cell>
          <cell r="EI23">
            <v>22.802547770700638</v>
          </cell>
          <cell r="EJ23">
            <v>19.945817812394175</v>
          </cell>
          <cell r="EL23">
            <v>14.578394852692178</v>
          </cell>
          <cell r="EO23">
            <v>298</v>
          </cell>
          <cell r="EU23">
            <v>0.42909246942716162</v>
          </cell>
          <cell r="FD23">
            <v>22.420081527569192</v>
          </cell>
          <cell r="FH23">
            <v>81.956661660587869</v>
          </cell>
          <cell r="FI23">
            <v>10.72731173567904</v>
          </cell>
          <cell r="FQ23">
            <v>21.205357142857142</v>
          </cell>
        </row>
        <row r="24">
          <cell r="V24">
            <v>106770.5625</v>
          </cell>
          <cell r="AC24">
            <v>1.8671059857221308</v>
          </cell>
          <cell r="AH24">
            <v>75.686404234204431</v>
          </cell>
          <cell r="AJ24">
            <v>3.307972213033411E-2</v>
          </cell>
          <cell r="AK24">
            <v>0.86007277538868665</v>
          </cell>
          <cell r="AT24">
            <v>34.683098591549296</v>
          </cell>
          <cell r="BB24">
            <v>2.3044598075098279</v>
          </cell>
          <cell r="BC24">
            <v>28.331299986444353</v>
          </cell>
          <cell r="BI24">
            <v>0</v>
          </cell>
          <cell r="CI24">
            <v>81.481481481481481</v>
          </cell>
          <cell r="CJ24">
            <v>85.18518518518519</v>
          </cell>
          <cell r="CP24">
            <v>75</v>
          </cell>
          <cell r="CY24">
            <v>96.296296296296291</v>
          </cell>
          <cell r="DB24">
            <v>0</v>
          </cell>
          <cell r="DH24">
            <v>0.81333875559199997</v>
          </cell>
          <cell r="DL24">
            <v>84.358840931980595</v>
          </cell>
          <cell r="DM24">
            <v>3.4013605442176869</v>
          </cell>
          <cell r="DZ24">
            <v>359.08906059373732</v>
          </cell>
          <cell r="EI24">
            <v>3.5297311973934291</v>
          </cell>
          <cell r="EJ24">
            <v>1.2361388838393019</v>
          </cell>
          <cell r="EL24">
            <v>79.185602617705868</v>
          </cell>
          <cell r="EO24">
            <v>425</v>
          </cell>
          <cell r="EU24">
            <v>0.67778229632641995</v>
          </cell>
          <cell r="FD24">
            <v>43.106954046360308</v>
          </cell>
          <cell r="FH24">
            <v>7.4556052595906195</v>
          </cell>
          <cell r="FI24">
            <v>10.031177985631016</v>
          </cell>
          <cell r="FQ24">
            <v>12.319825945063911</v>
          </cell>
        </row>
        <row r="25">
          <cell r="V25">
            <v>27625.962797619046</v>
          </cell>
          <cell r="AC25">
            <v>25.166025865082137</v>
          </cell>
          <cell r="AH25">
            <v>46.705750977107762</v>
          </cell>
          <cell r="AJ25">
            <v>15.689558905639309</v>
          </cell>
          <cell r="AK25">
            <v>7.6074818537130096</v>
          </cell>
          <cell r="AT25">
            <v>48.395721925133692</v>
          </cell>
          <cell r="BB25">
            <v>19.471415961368709</v>
          </cell>
          <cell r="BC25">
            <v>42.940962666805135</v>
          </cell>
          <cell r="BI25">
            <v>0.62308531076379869</v>
          </cell>
          <cell r="CI25">
            <v>34.732824427480921</v>
          </cell>
          <cell r="CJ25">
            <v>58.237547892720308</v>
          </cell>
          <cell r="CP25">
            <v>83.122362869198312</v>
          </cell>
          <cell r="CY25">
            <v>84.848484848484844</v>
          </cell>
          <cell r="DB25">
            <v>0</v>
          </cell>
          <cell r="DH25">
            <v>1.40194194922</v>
          </cell>
          <cell r="DL25">
            <v>70.031620520062489</v>
          </cell>
          <cell r="DM25">
            <v>15.246015246015247</v>
          </cell>
          <cell r="DZ25">
            <v>227.32229087699258</v>
          </cell>
          <cell r="EI25">
            <v>24.135338345864664</v>
          </cell>
          <cell r="EJ25">
            <v>28.273809523809522</v>
          </cell>
          <cell r="EL25">
            <v>7.862903225806452</v>
          </cell>
          <cell r="EO25">
            <v>329</v>
          </cell>
          <cell r="EU25">
            <v>0.10384755179396646</v>
          </cell>
          <cell r="FD25">
            <v>12.357858663482007</v>
          </cell>
          <cell r="FH25">
            <v>76.58756944805026</v>
          </cell>
          <cell r="FI25">
            <v>9.2943558855599981</v>
          </cell>
          <cell r="FQ25">
            <v>33.630470016207454</v>
          </cell>
        </row>
        <row r="26">
          <cell r="V26">
            <v>24358.632231404958</v>
          </cell>
          <cell r="AC26">
            <v>25.339366515837103</v>
          </cell>
          <cell r="AH26">
            <v>28.61704740849914</v>
          </cell>
          <cell r="AJ26">
            <v>32.694669614345365</v>
          </cell>
          <cell r="AK26">
            <v>27.118644067796609</v>
          </cell>
          <cell r="AT26">
            <v>48.033707865168537</v>
          </cell>
          <cell r="BB26">
            <v>27.003910068426201</v>
          </cell>
          <cell r="BC26">
            <v>51.686217008797655</v>
          </cell>
          <cell r="BI26">
            <v>0.97751710654936474</v>
          </cell>
          <cell r="CI26">
            <v>29.357798165137616</v>
          </cell>
          <cell r="CJ26">
            <v>51.37614678899083</v>
          </cell>
          <cell r="CP26">
            <v>68.269230769230774</v>
          </cell>
          <cell r="CY26">
            <v>88.489208633093526</v>
          </cell>
          <cell r="DB26">
            <v>4.7846889952153111</v>
          </cell>
          <cell r="DH26">
            <v>0.84521922873699995</v>
          </cell>
          <cell r="DL26">
            <v>66.09372539644103</v>
          </cell>
          <cell r="DM26">
            <v>20.51983584131327</v>
          </cell>
          <cell r="DZ26">
            <v>228.49462365591401</v>
          </cell>
          <cell r="EI26">
            <v>25.604900459418072</v>
          </cell>
          <cell r="EJ26">
            <v>24.636627906976745</v>
          </cell>
          <cell r="EL26">
            <v>5.7049418604651159</v>
          </cell>
          <cell r="EO26">
            <v>175</v>
          </cell>
          <cell r="EU26">
            <v>0</v>
          </cell>
          <cell r="FD26">
            <v>16.862170087976541</v>
          </cell>
          <cell r="FH26">
            <v>127.32160312805475</v>
          </cell>
          <cell r="FI26">
            <v>17.473118279569896</v>
          </cell>
          <cell r="FQ26">
            <v>31.159719356170037</v>
          </cell>
        </row>
        <row r="27">
          <cell r="V27">
            <v>65436.873060648802</v>
          </cell>
          <cell r="AC27">
            <v>5.7500803083841951</v>
          </cell>
          <cell r="AH27">
            <v>78.891941391941387</v>
          </cell>
          <cell r="AJ27">
            <v>0.57234432234432231</v>
          </cell>
          <cell r="AK27">
            <v>1.9688644688644688</v>
          </cell>
          <cell r="AT27">
            <v>42.608695652173914</v>
          </cell>
          <cell r="BB27">
            <v>9.6139055529918469</v>
          </cell>
          <cell r="BC27">
            <v>36.302107368097211</v>
          </cell>
          <cell r="BI27">
            <v>7.691124442393478E-2</v>
          </cell>
          <cell r="CI27">
            <v>41.17647058823529</v>
          </cell>
          <cell r="CJ27">
            <v>73.880597014925371</v>
          </cell>
          <cell r="CP27">
            <v>80.851063829787222</v>
          </cell>
          <cell r="CY27">
            <v>86.060606060606062</v>
          </cell>
          <cell r="DB27">
            <v>0</v>
          </cell>
          <cell r="DH27">
            <v>0.92293493308700003</v>
          </cell>
          <cell r="DL27">
            <v>75.000070805896115</v>
          </cell>
          <cell r="DM27">
            <v>16</v>
          </cell>
          <cell r="DZ27">
            <v>192.43193354868481</v>
          </cell>
          <cell r="EI27">
            <v>8.698504329572291</v>
          </cell>
          <cell r="EJ27">
            <v>12.395845223148044</v>
          </cell>
          <cell r="EL27">
            <v>27.337061979226117</v>
          </cell>
          <cell r="EO27">
            <v>296</v>
          </cell>
          <cell r="EU27">
            <v>0.23073373327180433</v>
          </cell>
          <cell r="FD27">
            <v>15.997538840178434</v>
          </cell>
          <cell r="FH27">
            <v>29.918474080910627</v>
          </cell>
          <cell r="FI27">
            <v>3.768650976772804</v>
          </cell>
          <cell r="FQ27">
            <v>22.659468674527634</v>
          </cell>
        </row>
        <row r="28">
          <cell r="V28">
            <v>31547.309523809523</v>
          </cell>
          <cell r="AC28">
            <v>41.222879684418146</v>
          </cell>
          <cell r="AH28">
            <v>37.640117994100294</v>
          </cell>
          <cell r="AJ28">
            <v>2.0648967551622417</v>
          </cell>
          <cell r="AK28">
            <v>6.666666666666667</v>
          </cell>
          <cell r="AT28">
            <v>34.438775510204081</v>
          </cell>
          <cell r="BB28">
            <v>32.180506750508599</v>
          </cell>
          <cell r="BC28">
            <v>119.47475494729055</v>
          </cell>
          <cell r="BI28">
            <v>0.36989088218975402</v>
          </cell>
          <cell r="CI28">
            <v>33.333333333333329</v>
          </cell>
          <cell r="CJ28">
            <v>64.583333333333343</v>
          </cell>
          <cell r="CP28">
            <v>68.888888888888886</v>
          </cell>
          <cell r="CY28">
            <v>90.588235294117652</v>
          </cell>
          <cell r="DB28">
            <v>0</v>
          </cell>
          <cell r="DH28">
            <v>3.1440724986099999</v>
          </cell>
          <cell r="DL28">
            <v>72.671388548423252</v>
          </cell>
          <cell r="DM28">
            <v>20.316027088036115</v>
          </cell>
          <cell r="DZ28">
            <v>276.86332531903088</v>
          </cell>
          <cell r="EI28">
            <v>15.757109915449655</v>
          </cell>
          <cell r="EJ28">
            <v>27.034800115041701</v>
          </cell>
          <cell r="EL28">
            <v>31.492666091458155</v>
          </cell>
          <cell r="EO28">
            <v>513</v>
          </cell>
          <cell r="EU28">
            <v>0.73978176437950804</v>
          </cell>
          <cell r="FD28">
            <v>61.956722766783798</v>
          </cell>
          <cell r="FH28">
            <v>23.118180136859625</v>
          </cell>
          <cell r="FI28">
            <v>9.9870538191233589</v>
          </cell>
          <cell r="FQ28">
            <v>22.48664400194269</v>
          </cell>
        </row>
        <row r="29">
          <cell r="V29">
            <v>56066.678654292344</v>
          </cell>
          <cell r="AC29">
            <v>9.875</v>
          </cell>
          <cell r="AH29">
            <v>80.470914127423825</v>
          </cell>
          <cell r="AJ29">
            <v>0.53423031262366438</v>
          </cell>
          <cell r="AK29">
            <v>2.2358527898694103</v>
          </cell>
          <cell r="AT29">
            <v>35.141065830721004</v>
          </cell>
          <cell r="BB29">
            <v>9.5611378347882905</v>
          </cell>
          <cell r="BC29">
            <v>35.156481976364397</v>
          </cell>
          <cell r="BI29">
            <v>0.17815784785319794</v>
          </cell>
          <cell r="CI29">
            <v>50</v>
          </cell>
          <cell r="CJ29">
            <v>68.309859154929569</v>
          </cell>
          <cell r="CP29">
            <v>75.78125</v>
          </cell>
          <cell r="CY29">
            <v>82.978723404255319</v>
          </cell>
          <cell r="DB29">
            <v>0</v>
          </cell>
          <cell r="DH29">
            <v>0.59385949284399997</v>
          </cell>
          <cell r="DL29">
            <v>75.984528043243074</v>
          </cell>
          <cell r="DM29">
            <v>4.0783034257748776</v>
          </cell>
          <cell r="DZ29">
            <v>149.65259219668627</v>
          </cell>
          <cell r="EI29">
            <v>9.2110920034393811</v>
          </cell>
          <cell r="EJ29">
            <v>10.463743676222597</v>
          </cell>
          <cell r="EL29">
            <v>23.524451939291737</v>
          </cell>
          <cell r="EO29">
            <v>358</v>
          </cell>
          <cell r="EU29">
            <v>0.11877189856879863</v>
          </cell>
          <cell r="FD29">
            <v>13.599382386127443</v>
          </cell>
          <cell r="FH29">
            <v>15.915434408219017</v>
          </cell>
          <cell r="FI29">
            <v>2.0785082249539761</v>
          </cell>
          <cell r="FQ29">
            <v>18.404835269021095</v>
          </cell>
        </row>
        <row r="30">
          <cell r="V30">
            <v>70098.336633663363</v>
          </cell>
          <cell r="AC30">
            <v>14.637681159420291</v>
          </cell>
          <cell r="AH30">
            <v>59.955822025875669</v>
          </cell>
          <cell r="AJ30">
            <v>1.7040075733669928</v>
          </cell>
          <cell r="AK30">
            <v>3.3133480593247082</v>
          </cell>
          <cell r="AT30">
            <v>26.638655462184875</v>
          </cell>
          <cell r="BB30">
            <v>21.103448275862068</v>
          </cell>
          <cell r="BC30">
            <v>74.34482758620689</v>
          </cell>
          <cell r="BI30">
            <v>0.13793103448275862</v>
          </cell>
          <cell r="CI30">
            <v>52.272727272727273</v>
          </cell>
          <cell r="CJ30">
            <v>68.181818181818173</v>
          </cell>
          <cell r="CP30">
            <v>82.35294117647058</v>
          </cell>
          <cell r="CY30">
            <v>92.72727272727272</v>
          </cell>
          <cell r="DB30">
            <v>0</v>
          </cell>
          <cell r="DH30">
            <v>1.9310344827599999</v>
          </cell>
          <cell r="DL30">
            <v>74.260523790497942</v>
          </cell>
          <cell r="DM30">
            <v>8.3449235048678716</v>
          </cell>
          <cell r="DZ30">
            <v>278.20689655172413</v>
          </cell>
          <cell r="EI30">
            <v>4.4979748454487316</v>
          </cell>
          <cell r="EJ30">
            <v>23.146236155434579</v>
          </cell>
          <cell r="EL30">
            <v>38.633377135348226</v>
          </cell>
          <cell r="EO30">
            <v>416</v>
          </cell>
          <cell r="EU30">
            <v>0.68965517241379315</v>
          </cell>
          <cell r="FD30">
            <v>39.448275862068968</v>
          </cell>
          <cell r="FH30">
            <v>87.724137931034477</v>
          </cell>
          <cell r="FI30">
            <v>4.5517241379310347</v>
          </cell>
          <cell r="FQ30">
            <v>17.970547630004603</v>
          </cell>
        </row>
        <row r="31">
          <cell r="V31">
            <v>37521.121972318339</v>
          </cell>
          <cell r="AC31">
            <v>16.264345073209338</v>
          </cell>
          <cell r="AH31">
            <v>73.930947101678811</v>
          </cell>
          <cell r="AJ31">
            <v>2.2806461830852074</v>
          </cell>
          <cell r="AK31">
            <v>3.0408615774469432</v>
          </cell>
          <cell r="AT31">
            <v>52.418860992039193</v>
          </cell>
          <cell r="BB31">
            <v>11.588338085165088</v>
          </cell>
          <cell r="BC31">
            <v>45.249701094454146</v>
          </cell>
          <cell r="BI31">
            <v>0.36788374873539964</v>
          </cell>
          <cell r="CI31">
            <v>39.024390243902438</v>
          </cell>
          <cell r="CJ31">
            <v>71.25</v>
          </cell>
          <cell r="CP31">
            <v>90.099009900990097</v>
          </cell>
          <cell r="CY31">
            <v>89.361702127659569</v>
          </cell>
          <cell r="DB31" t="str">
            <v>NA</v>
          </cell>
          <cell r="DH31">
            <v>0.73576749747100001</v>
          </cell>
          <cell r="DL31">
            <v>75.358218934441567</v>
          </cell>
          <cell r="DM31">
            <v>7.9051383399209483</v>
          </cell>
          <cell r="DZ31">
            <v>142.73889450933507</v>
          </cell>
          <cell r="EI31">
            <v>16.834418788237613</v>
          </cell>
          <cell r="EJ31">
            <v>17.402439024390244</v>
          </cell>
          <cell r="EL31">
            <v>15.573170731707316</v>
          </cell>
          <cell r="EO31">
            <v>248</v>
          </cell>
          <cell r="EU31">
            <v>0.27591281155154973</v>
          </cell>
          <cell r="FD31">
            <v>15.267175572519085</v>
          </cell>
          <cell r="FH31">
            <v>21.337257426653178</v>
          </cell>
          <cell r="FI31">
            <v>10.57665777614274</v>
          </cell>
          <cell r="FQ31">
            <v>26.819470699432891</v>
          </cell>
        </row>
        <row r="32">
          <cell r="V32">
            <v>83784.370833333334</v>
          </cell>
          <cell r="AC32">
            <v>7.6570952975447355</v>
          </cell>
          <cell r="AH32">
            <v>60.480349344978166</v>
          </cell>
          <cell r="AJ32">
            <v>0.47027208599261006</v>
          </cell>
          <cell r="AK32">
            <v>1.2932482364796776</v>
          </cell>
          <cell r="AT32">
            <v>28.839390386869873</v>
          </cell>
          <cell r="BB32">
            <v>11.590820692337612</v>
          </cell>
          <cell r="BC32">
            <v>75.690392843251658</v>
          </cell>
          <cell r="BI32">
            <v>7.7790742901594712E-2</v>
          </cell>
          <cell r="CI32">
            <v>53.333333333333336</v>
          </cell>
          <cell r="CJ32">
            <v>60</v>
          </cell>
          <cell r="CP32">
            <v>85</v>
          </cell>
          <cell r="CY32">
            <v>93.888888888888886</v>
          </cell>
          <cell r="DB32">
            <v>0</v>
          </cell>
          <cell r="DH32">
            <v>4.4171779141099998</v>
          </cell>
          <cell r="DL32">
            <v>78.772715072937928</v>
          </cell>
          <cell r="DM32">
            <v>5.7012542759407072</v>
          </cell>
          <cell r="DZ32">
            <v>252.58654220147801</v>
          </cell>
          <cell r="EI32">
            <v>5.0141242937853114</v>
          </cell>
          <cell r="EJ32">
            <v>10.514409363627422</v>
          </cell>
          <cell r="EL32">
            <v>66.106029310514415</v>
          </cell>
          <cell r="EO32">
            <v>908</v>
          </cell>
          <cell r="EU32">
            <v>0.38895371450797356</v>
          </cell>
          <cell r="FD32">
            <v>51.108518086347722</v>
          </cell>
          <cell r="FH32">
            <v>39.206534422403735</v>
          </cell>
          <cell r="FI32">
            <v>4.3562816024893039</v>
          </cell>
          <cell r="FQ32">
            <v>12.873945282536436</v>
          </cell>
        </row>
        <row r="33">
          <cell r="V33">
            <v>60800.12748643761</v>
          </cell>
          <cell r="AC33">
            <v>6.614641397250093</v>
          </cell>
          <cell r="AH33">
            <v>74.637195802634508</v>
          </cell>
          <cell r="AJ33">
            <v>1.4512167894619334</v>
          </cell>
          <cell r="AK33">
            <v>2.4782317481580711</v>
          </cell>
          <cell r="AT33">
            <v>40.423387096774192</v>
          </cell>
          <cell r="BB33">
            <v>7.5776093864580787</v>
          </cell>
          <cell r="BC33">
            <v>35.199217795160109</v>
          </cell>
          <cell r="BI33">
            <v>0.16295934164425976</v>
          </cell>
          <cell r="CI33">
            <v>42.574257425742573</v>
          </cell>
          <cell r="CJ33">
            <v>71.844660194174764</v>
          </cell>
          <cell r="CP33">
            <v>79.824561403508781</v>
          </cell>
          <cell r="CY33">
            <v>90.298507462686572</v>
          </cell>
          <cell r="DB33">
            <v>0</v>
          </cell>
          <cell r="DH33">
            <v>0.733317037399</v>
          </cell>
          <cell r="DL33">
            <v>75.279885102227468</v>
          </cell>
          <cell r="DM33">
            <v>9.7357440890125169</v>
          </cell>
          <cell r="DZ33">
            <v>204.10657540943535</v>
          </cell>
          <cell r="EI33">
            <v>12.307217766810611</v>
          </cell>
          <cell r="EJ33">
            <v>10.121923165401427</v>
          </cell>
          <cell r="EL33">
            <v>35.737290085116172</v>
          </cell>
          <cell r="EO33">
            <v>271</v>
          </cell>
          <cell r="EU33">
            <v>0</v>
          </cell>
          <cell r="FD33">
            <v>14.503381406339118</v>
          </cell>
          <cell r="FH33">
            <v>32.021510633097044</v>
          </cell>
          <cell r="FI33">
            <v>4.8073005785056626</v>
          </cell>
          <cell r="FQ33">
            <v>16.138790035587188</v>
          </cell>
        </row>
        <row r="34">
          <cell r="V34">
            <v>47124.038626609443</v>
          </cell>
          <cell r="AC34">
            <v>18.733297701763764</v>
          </cell>
          <cell r="AH34">
            <v>79.05932403687072</v>
          </cell>
          <cell r="AJ34">
            <v>0.33089104230678323</v>
          </cell>
          <cell r="AK34">
            <v>2.788938785157173</v>
          </cell>
          <cell r="AT34">
            <v>40.925655976676381</v>
          </cell>
          <cell r="BB34">
            <v>11.103128469727647</v>
          </cell>
          <cell r="BC34">
            <v>31.284697276467899</v>
          </cell>
          <cell r="BI34">
            <v>6.5312520410162625E-2</v>
          </cell>
          <cell r="CI34">
            <v>45.238095238095241</v>
          </cell>
          <cell r="CJ34">
            <v>67.716535433070874</v>
          </cell>
          <cell r="CP34">
            <v>84</v>
          </cell>
          <cell r="CY34">
            <v>86.335403726708066</v>
          </cell>
          <cell r="DB34">
            <v>0</v>
          </cell>
          <cell r="DH34">
            <v>0.261250081641</v>
          </cell>
          <cell r="DL34">
            <v>76.173273660480334</v>
          </cell>
          <cell r="DM34">
            <v>14.606741573033709</v>
          </cell>
          <cell r="DZ34">
            <v>176.1478675462086</v>
          </cell>
          <cell r="EI34">
            <v>12.21522055259331</v>
          </cell>
          <cell r="EJ34">
            <v>16.385954895803597</v>
          </cell>
          <cell r="EL34">
            <v>22.45694166904558</v>
          </cell>
          <cell r="EO34">
            <v>246</v>
          </cell>
          <cell r="EU34">
            <v>0.19593756123048789</v>
          </cell>
          <cell r="FD34">
            <v>12.67062895957155</v>
          </cell>
          <cell r="FH34">
            <v>21.61844425576383</v>
          </cell>
          <cell r="FI34">
            <v>4.4412513878910591</v>
          </cell>
          <cell r="FQ34">
            <v>20.93698175787728</v>
          </cell>
        </row>
        <row r="35">
          <cell r="V35">
            <v>30859.828000000001</v>
          </cell>
          <cell r="AC35">
            <v>31.542785758900688</v>
          </cell>
          <cell r="AH35">
            <v>24.922791846819024</v>
          </cell>
          <cell r="AJ35">
            <v>20.660901791229154</v>
          </cell>
          <cell r="AK35">
            <v>5.8369363804817791</v>
          </cell>
          <cell r="AT35">
            <v>31.516587677725116</v>
          </cell>
          <cell r="BB35">
            <v>25.832155249967872</v>
          </cell>
          <cell r="BC35">
            <v>59.246883434005916</v>
          </cell>
          <cell r="BI35">
            <v>1.1566636679090092</v>
          </cell>
          <cell r="CI35">
            <v>16.037735849056602</v>
          </cell>
          <cell r="CJ35">
            <v>47.663551401869157</v>
          </cell>
          <cell r="CP35">
            <v>74.226804123711347</v>
          </cell>
          <cell r="CY35">
            <v>85.294117647058826</v>
          </cell>
          <cell r="DB35">
            <v>3.8461538461538463</v>
          </cell>
          <cell r="DH35">
            <v>5.0122092276099997</v>
          </cell>
          <cell r="DL35">
            <v>68.207253367192664</v>
          </cell>
          <cell r="DM35">
            <v>15.513126491646778</v>
          </cell>
          <cell r="DZ35">
            <v>270.9163346613546</v>
          </cell>
          <cell r="EI35">
            <v>26.143386897404202</v>
          </cell>
          <cell r="EJ35">
            <v>39.721900347624569</v>
          </cell>
          <cell r="EL35">
            <v>5.1911935110081107</v>
          </cell>
          <cell r="EO35">
            <v>230</v>
          </cell>
          <cell r="EU35">
            <v>0</v>
          </cell>
          <cell r="FD35">
            <v>23.39030972882663</v>
          </cell>
          <cell r="FH35">
            <v>94.332348027245857</v>
          </cell>
          <cell r="FI35">
            <v>10.409973011181082</v>
          </cell>
          <cell r="FQ35">
            <v>29.14911541701769</v>
          </cell>
        </row>
        <row r="36">
          <cell r="V36">
            <v>60103.884615384617</v>
          </cell>
          <cell r="AC36">
            <v>7.8280671790492455</v>
          </cell>
          <cell r="AH36">
            <v>66.814880687713057</v>
          </cell>
          <cell r="AJ36">
            <v>0.87446272417370674</v>
          </cell>
          <cell r="AK36">
            <v>2.1639247072773085</v>
          </cell>
          <cell r="AT36">
            <v>28.792465523040701</v>
          </cell>
          <cell r="BB36">
            <v>9.2017483321831133</v>
          </cell>
          <cell r="BC36">
            <v>46.123763515067864</v>
          </cell>
          <cell r="BI36">
            <v>5.7510927076144462E-2</v>
          </cell>
          <cell r="CI36">
            <v>59.090909090909093</v>
          </cell>
          <cell r="CJ36">
            <v>80</v>
          </cell>
          <cell r="CP36">
            <v>78.260869565217391</v>
          </cell>
          <cell r="CY36">
            <v>94.570135746606326</v>
          </cell>
          <cell r="DB36">
            <v>0</v>
          </cell>
          <cell r="DH36">
            <v>1.03519668737</v>
          </cell>
          <cell r="DL36">
            <v>76.417460913199889</v>
          </cell>
          <cell r="DM36">
            <v>4.4444444444444446</v>
          </cell>
          <cell r="DZ36">
            <v>254.83091787439611</v>
          </cell>
          <cell r="EI36">
            <v>6.5150642870850124</v>
          </cell>
          <cell r="EJ36">
            <v>14.644694653642532</v>
          </cell>
          <cell r="EL36">
            <v>50.070837372306322</v>
          </cell>
          <cell r="EO36">
            <v>929</v>
          </cell>
          <cell r="EU36">
            <v>0.28755463538072229</v>
          </cell>
          <cell r="FD36">
            <v>35.944329422590286</v>
          </cell>
          <cell r="FH36">
            <v>36.691971474580164</v>
          </cell>
          <cell r="FI36">
            <v>4.0257648953301119</v>
          </cell>
          <cell r="FQ36">
            <v>13.113061435209087</v>
          </cell>
        </row>
        <row r="37">
          <cell r="V37">
            <v>36069.655021834064</v>
          </cell>
          <cell r="AC37">
            <v>10.787172011661808</v>
          </cell>
          <cell r="AH37">
            <v>41.97674418604651</v>
          </cell>
          <cell r="AJ37">
            <v>3.6046511627906979</v>
          </cell>
          <cell r="AK37">
            <v>8.6337209302325579</v>
          </cell>
          <cell r="AT37">
            <v>28.965003723008191</v>
          </cell>
          <cell r="BB37">
            <v>16.378162450066579</v>
          </cell>
          <cell r="BC37">
            <v>74.766977363515309</v>
          </cell>
          <cell r="BI37">
            <v>6.6577896138482029E-2</v>
          </cell>
          <cell r="CI37">
            <v>41.666666666666671</v>
          </cell>
          <cell r="CJ37">
            <v>75</v>
          </cell>
          <cell r="CP37">
            <v>80.555555555555557</v>
          </cell>
          <cell r="CY37">
            <v>91.089108910891099</v>
          </cell>
          <cell r="DB37">
            <v>0</v>
          </cell>
          <cell r="DH37">
            <v>2.5965379494</v>
          </cell>
          <cell r="DL37">
            <v>75.980495390204837</v>
          </cell>
          <cell r="DM37">
            <v>7.766990291262136</v>
          </cell>
          <cell r="DZ37">
            <v>309.92010652463381</v>
          </cell>
          <cell r="EI37">
            <v>9.6632503660322104</v>
          </cell>
          <cell r="EJ37">
            <v>12.87959985709182</v>
          </cell>
          <cell r="EL37">
            <v>58.217220435869955</v>
          </cell>
          <cell r="EO37">
            <v>1209</v>
          </cell>
          <cell r="EU37">
            <v>0.26631158455392812</v>
          </cell>
          <cell r="FD37">
            <v>56.990679094540617</v>
          </cell>
          <cell r="FH37">
            <v>44.740346205059922</v>
          </cell>
          <cell r="FI37">
            <v>4.7936085219707056</v>
          </cell>
          <cell r="FQ37">
            <v>16.273495647786049</v>
          </cell>
        </row>
        <row r="38">
          <cell r="V38">
            <v>34227.264976958526</v>
          </cell>
          <cell r="AC38">
            <v>22.982635342185905</v>
          </cell>
          <cell r="AH38">
            <v>37.680810028929606</v>
          </cell>
          <cell r="AJ38">
            <v>18.900675024108004</v>
          </cell>
          <cell r="AK38">
            <v>8.7512054001928643</v>
          </cell>
          <cell r="AT38">
            <v>35.606060606060609</v>
          </cell>
          <cell r="BB38">
            <v>20.989193682460513</v>
          </cell>
          <cell r="BC38">
            <v>45.926849542809641</v>
          </cell>
          <cell r="BI38">
            <v>1.1429758935993348</v>
          </cell>
          <cell r="CI38">
            <v>29.710144927536231</v>
          </cell>
          <cell r="CJ38">
            <v>51.408450704225352</v>
          </cell>
          <cell r="CP38">
            <v>70.175438596491219</v>
          </cell>
          <cell r="CY38">
            <v>87.5</v>
          </cell>
          <cell r="DB38">
            <v>5.3719008264462813</v>
          </cell>
          <cell r="DH38">
            <v>2.3898586866199998</v>
          </cell>
          <cell r="DL38">
            <v>68.797276991022869</v>
          </cell>
          <cell r="DM38">
            <v>8.8050314465408803</v>
          </cell>
          <cell r="DZ38">
            <v>207.91770573566083</v>
          </cell>
          <cell r="EI38">
            <v>17.441860465116278</v>
          </cell>
          <cell r="EJ38">
            <v>24.889380530973451</v>
          </cell>
          <cell r="EL38">
            <v>5.7996207332490517</v>
          </cell>
          <cell r="EO38">
            <v>254</v>
          </cell>
          <cell r="EU38">
            <v>0.10390689941812135</v>
          </cell>
          <cell r="FD38">
            <v>19.326683291770571</v>
          </cell>
          <cell r="FH38">
            <v>110.34912718204488</v>
          </cell>
          <cell r="FI38">
            <v>9.8711554447215288</v>
          </cell>
          <cell r="FQ38">
            <v>27.693244065733413</v>
          </cell>
        </row>
        <row r="39">
          <cell r="V39">
            <v>42176.530898876401</v>
          </cell>
          <cell r="AC39">
            <v>11.293054771315642</v>
          </cell>
          <cell r="AH39">
            <v>71.084337349397586</v>
          </cell>
          <cell r="AJ39">
            <v>1.8389346861128724</v>
          </cell>
          <cell r="AK39">
            <v>2.6632847178186427</v>
          </cell>
          <cell r="AT39">
            <v>38.754098360655739</v>
          </cell>
          <cell r="BB39">
            <v>11.378848728246318</v>
          </cell>
          <cell r="BC39">
            <v>48.081213743864353</v>
          </cell>
          <cell r="BI39">
            <v>0</v>
          </cell>
          <cell r="CI39">
            <v>44.871794871794876</v>
          </cell>
          <cell r="CJ39">
            <v>78.205128205128204</v>
          </cell>
          <cell r="CP39">
            <v>73.80952380952381</v>
          </cell>
          <cell r="CY39">
            <v>92.537313432835816</v>
          </cell>
          <cell r="DB39">
            <v>0</v>
          </cell>
          <cell r="DH39">
            <v>1.6733601070999999</v>
          </cell>
          <cell r="DL39">
            <v>72.696247622339598</v>
          </cell>
          <cell r="DM39">
            <v>10.152284263959389</v>
          </cell>
          <cell r="DZ39">
            <v>62.137438643462737</v>
          </cell>
          <cell r="EI39">
            <v>13.197072924552106</v>
          </cell>
          <cell r="EJ39">
            <v>31.576440704873786</v>
          </cell>
          <cell r="EL39">
            <v>11.859025242101922</v>
          </cell>
          <cell r="EO39">
            <v>428</v>
          </cell>
          <cell r="EU39">
            <v>0.11155734047300311</v>
          </cell>
          <cell r="FD39">
            <v>28.893351182507807</v>
          </cell>
          <cell r="FH39">
            <v>41.164658634538149</v>
          </cell>
          <cell r="FI39">
            <v>4.1276215975011157</v>
          </cell>
          <cell r="FQ39">
            <v>15.759637188208616</v>
          </cell>
        </row>
        <row r="40">
          <cell r="V40">
            <v>73984.916666666672</v>
          </cell>
          <cell r="AC40">
            <v>5.0243111831442464</v>
          </cell>
          <cell r="AH40">
            <v>82.868089764641482</v>
          </cell>
          <cell r="AJ40">
            <v>5.4734537493158188E-2</v>
          </cell>
          <cell r="AK40">
            <v>0.49261083743842365</v>
          </cell>
          <cell r="AT40">
            <v>26.666666666666668</v>
          </cell>
          <cell r="BB40">
            <v>2.3219814241486065</v>
          </cell>
          <cell r="BC40">
            <v>26.315789473684209</v>
          </cell>
          <cell r="BI40">
            <v>0</v>
          </cell>
          <cell r="CI40">
            <v>80</v>
          </cell>
          <cell r="CJ40">
            <v>93.333333333333329</v>
          </cell>
          <cell r="CP40">
            <v>94.73684210526315</v>
          </cell>
          <cell r="CY40">
            <v>89.85507246376811</v>
          </cell>
          <cell r="DB40">
            <v>0</v>
          </cell>
          <cell r="DH40">
            <v>0.96749226006199995</v>
          </cell>
          <cell r="DL40">
            <v>81.358682459328875</v>
          </cell>
          <cell r="DM40">
            <v>3.1152647975077881</v>
          </cell>
          <cell r="DZ40">
            <v>224.26470588235293</v>
          </cell>
          <cell r="EI40">
            <v>4.46888965280165</v>
          </cell>
          <cell r="EJ40">
            <v>5.2737824880141311</v>
          </cell>
          <cell r="EL40">
            <v>69.46757506939187</v>
          </cell>
          <cell r="EO40">
            <v>238</v>
          </cell>
          <cell r="EU40">
            <v>0</v>
          </cell>
          <cell r="FD40">
            <v>33.088235294117645</v>
          </cell>
          <cell r="FH40">
            <v>16.253869969040249</v>
          </cell>
          <cell r="FI40">
            <v>3.2894736842105261</v>
          </cell>
          <cell r="FQ40">
            <v>17.179846046186146</v>
          </cell>
        </row>
        <row r="41">
          <cell r="V41">
            <v>74276.571100917427</v>
          </cell>
          <cell r="AC41">
            <v>6.863073317710076</v>
          </cell>
          <cell r="AH41">
            <v>75.490966221523962</v>
          </cell>
          <cell r="AJ41">
            <v>0.39277297721916732</v>
          </cell>
          <cell r="AK41">
            <v>1.0997643362136684</v>
          </cell>
          <cell r="AT41">
            <v>32.162661737523109</v>
          </cell>
          <cell r="BB41">
            <v>3.4356390288593679</v>
          </cell>
          <cell r="BC41">
            <v>29.202931745304625</v>
          </cell>
          <cell r="BI41">
            <v>0</v>
          </cell>
          <cell r="CI41">
            <v>80</v>
          </cell>
          <cell r="CJ41">
            <v>94.545454545454547</v>
          </cell>
          <cell r="CP41">
            <v>87.878787878787875</v>
          </cell>
          <cell r="CY41">
            <v>88.059701492537314</v>
          </cell>
          <cell r="DB41">
            <v>0</v>
          </cell>
          <cell r="DH41">
            <v>0.68712780577200006</v>
          </cell>
          <cell r="DL41">
            <v>83.751788441656004</v>
          </cell>
          <cell r="DM41">
            <v>0</v>
          </cell>
          <cell r="DZ41">
            <v>188.04397617956943</v>
          </cell>
          <cell r="EI41">
            <v>7.1502057613168715</v>
          </cell>
          <cell r="EJ41">
            <v>4.2549000295479162</v>
          </cell>
          <cell r="EL41">
            <v>73.584162316556672</v>
          </cell>
          <cell r="EO41">
            <v>504</v>
          </cell>
          <cell r="EU41">
            <v>0</v>
          </cell>
          <cell r="FD41">
            <v>21.014658726523134</v>
          </cell>
          <cell r="FH41">
            <v>15.918460833715072</v>
          </cell>
          <cell r="FI41">
            <v>4.5808520384791578</v>
          </cell>
          <cell r="FQ41">
            <v>12.126734894153932</v>
          </cell>
        </row>
        <row r="42">
          <cell r="V42">
            <v>57690.646171693734</v>
          </cell>
          <cell r="AC42">
            <v>7.5232459847844462</v>
          </cell>
          <cell r="AH42">
            <v>82.022712663381185</v>
          </cell>
          <cell r="AJ42">
            <v>0.44996785943861151</v>
          </cell>
          <cell r="AK42">
            <v>2.5283908292264838</v>
          </cell>
          <cell r="AT42">
            <v>36.295463067116614</v>
          </cell>
          <cell r="BB42">
            <v>9.1329688157183195</v>
          </cell>
          <cell r="BC42">
            <v>27.098479841374754</v>
          </cell>
          <cell r="BI42">
            <v>0.24034128462416632</v>
          </cell>
          <cell r="CI42">
            <v>45.299145299145302</v>
          </cell>
          <cell r="CJ42">
            <v>69.491525423728817</v>
          </cell>
          <cell r="CP42">
            <v>71.942446043165461</v>
          </cell>
          <cell r="CY42">
            <v>88.484848484848484</v>
          </cell>
          <cell r="DB42">
            <v>0</v>
          </cell>
          <cell r="DH42">
            <v>0.420597248092</v>
          </cell>
          <cell r="DL42">
            <v>76.33366818438536</v>
          </cell>
          <cell r="DM42">
            <v>14.906832298136646</v>
          </cell>
          <cell r="DZ42">
            <v>218.89082497145947</v>
          </cell>
          <cell r="EI42">
            <v>15.353293413173652</v>
          </cell>
          <cell r="EJ42">
            <v>12.600826283690733</v>
          </cell>
          <cell r="EL42">
            <v>24.031084005508557</v>
          </cell>
          <cell r="EO42">
            <v>182</v>
          </cell>
          <cell r="EU42">
            <v>6.008532115604158E-2</v>
          </cell>
          <cell r="FD42">
            <v>6.8497266117887401</v>
          </cell>
          <cell r="FH42">
            <v>28.059844979871418</v>
          </cell>
          <cell r="FI42">
            <v>4.4463137655470764</v>
          </cell>
          <cell r="FQ42">
            <v>20.229885057471265</v>
          </cell>
        </row>
        <row r="43">
          <cell r="V43">
            <v>13886.633865248226</v>
          </cell>
          <cell r="AC43">
            <v>50.548815713460428</v>
          </cell>
          <cell r="AH43">
            <v>38.685121107266433</v>
          </cell>
          <cell r="AJ43">
            <v>34.67128027681661</v>
          </cell>
          <cell r="AK43">
            <v>12.525951557093427</v>
          </cell>
          <cell r="AT43">
            <v>45.205479452054789</v>
          </cell>
          <cell r="BB43">
            <v>33.130426105179119</v>
          </cell>
          <cell r="BC43">
            <v>61.071749326414526</v>
          </cell>
          <cell r="BI43">
            <v>0.39916176030336292</v>
          </cell>
          <cell r="CI43">
            <v>32.743362831858406</v>
          </cell>
          <cell r="CJ43">
            <v>57.017543859649123</v>
          </cell>
          <cell r="CP43">
            <v>77.64705882352942</v>
          </cell>
          <cell r="CY43">
            <v>86.627906976744185</v>
          </cell>
          <cell r="DB43">
            <v>0</v>
          </cell>
          <cell r="DH43">
            <v>4.1189931350100002</v>
          </cell>
          <cell r="DL43">
            <v>72.54517052992864</v>
          </cell>
          <cell r="DM43">
            <v>10.403120936280885</v>
          </cell>
          <cell r="DZ43">
            <v>284.90170641652526</v>
          </cell>
          <cell r="EI43">
            <v>29.044368600682596</v>
          </cell>
          <cell r="EJ43">
            <v>36.124275934702474</v>
          </cell>
          <cell r="EL43">
            <v>12.374934175882043</v>
          </cell>
          <cell r="EO43">
            <v>561</v>
          </cell>
          <cell r="EU43">
            <v>0.39916176030336292</v>
          </cell>
          <cell r="FD43">
            <v>43.209260552839034</v>
          </cell>
          <cell r="FH43">
            <v>43.009679672687355</v>
          </cell>
          <cell r="FI43">
            <v>9.9790440075840721</v>
          </cell>
          <cell r="FQ43">
            <v>30.818540433925051</v>
          </cell>
        </row>
        <row r="44">
          <cell r="V44">
            <v>39419.847560975613</v>
          </cell>
          <cell r="AC44">
            <v>12.626531699520511</v>
          </cell>
          <cell r="AH44">
            <v>52.468965517241386</v>
          </cell>
          <cell r="AJ44">
            <v>1.5448275862068965</v>
          </cell>
          <cell r="AK44">
            <v>2.6482758620689655</v>
          </cell>
          <cell r="AT44">
            <v>50.767754318618039</v>
          </cell>
          <cell r="BB44">
            <v>20.698718650750191</v>
          </cell>
          <cell r="BC44">
            <v>71.624137553389545</v>
          </cell>
          <cell r="BI44">
            <v>0.10951702989814915</v>
          </cell>
          <cell r="CI44">
            <v>46.511627906976742</v>
          </cell>
          <cell r="CJ44">
            <v>66.666666666666657</v>
          </cell>
          <cell r="CP44">
            <v>81.132075471698116</v>
          </cell>
          <cell r="CY44">
            <v>94.358974358974351</v>
          </cell>
          <cell r="DB44">
            <v>1.7921146953405016</v>
          </cell>
          <cell r="DH44">
            <v>2.51889168766</v>
          </cell>
          <cell r="DL44">
            <v>72.633574128940296</v>
          </cell>
          <cell r="DM44">
            <v>5.1229508196721305</v>
          </cell>
          <cell r="DZ44">
            <v>251.45110064615048</v>
          </cell>
          <cell r="EI44">
            <v>11.459869391194438</v>
          </cell>
          <cell r="EJ44">
            <v>39.213418160786581</v>
          </cell>
          <cell r="EL44">
            <v>11.58183921341816</v>
          </cell>
          <cell r="EO44">
            <v>594</v>
          </cell>
          <cell r="EU44">
            <v>0.32855108969444746</v>
          </cell>
          <cell r="FD44">
            <v>36.250136896287373</v>
          </cell>
          <cell r="FH44">
            <v>76.771437958602561</v>
          </cell>
          <cell r="FI44">
            <v>6.5710217938889492</v>
          </cell>
          <cell r="FQ44">
            <v>20.283353010625738</v>
          </cell>
        </row>
        <row r="45">
          <cell r="V45">
            <v>56602.393129770993</v>
          </cell>
          <cell r="AC45">
            <v>25.890079502246806</v>
          </cell>
          <cell r="AH45">
            <v>47.101335428122546</v>
          </cell>
          <cell r="AJ45">
            <v>3.7863315003927727</v>
          </cell>
          <cell r="AK45">
            <v>2.9065200314218385</v>
          </cell>
          <cell r="AT45">
            <v>33.02521008403361</v>
          </cell>
          <cell r="BB45">
            <v>19.24530895594199</v>
          </cell>
          <cell r="BC45">
            <v>69.626778472747276</v>
          </cell>
          <cell r="BI45">
            <v>0</v>
          </cell>
          <cell r="CI45">
            <v>33.613445378151262</v>
          </cell>
          <cell r="CJ45">
            <v>64.705882352941174</v>
          </cell>
          <cell r="CP45">
            <v>72.115384615384613</v>
          </cell>
          <cell r="CY45">
            <v>86.925795053003526</v>
          </cell>
          <cell r="DB45">
            <v>0</v>
          </cell>
          <cell r="DH45">
            <v>1.30593167915</v>
          </cell>
          <cell r="DL45">
            <v>71.62474001385695</v>
          </cell>
          <cell r="DM45">
            <v>9.7024579560155235</v>
          </cell>
          <cell r="DZ45">
            <v>289.64189978692696</v>
          </cell>
          <cell r="EI45">
            <v>12.519656465465101</v>
          </cell>
          <cell r="EJ45">
            <v>25.493306891422908</v>
          </cell>
          <cell r="EL45">
            <v>34.169558750619736</v>
          </cell>
          <cell r="EO45">
            <v>218</v>
          </cell>
          <cell r="EU45">
            <v>0</v>
          </cell>
          <cell r="FD45">
            <v>10.447453433225652</v>
          </cell>
          <cell r="FH45">
            <v>126.81283937040347</v>
          </cell>
          <cell r="FI45">
            <v>6.8733246271221393</v>
          </cell>
          <cell r="FQ45">
            <v>15.24321266968326</v>
          </cell>
        </row>
        <row r="46">
          <cell r="V46">
            <v>31316.638028169014</v>
          </cell>
          <cell r="AC46">
            <v>29.601613716591025</v>
          </cell>
          <cell r="AH46">
            <v>36.162361623616235</v>
          </cell>
          <cell r="AJ46">
            <v>16.269708151626972</v>
          </cell>
          <cell r="AK46">
            <v>15.632338141563235</v>
          </cell>
          <cell r="AT46">
            <v>45.925110132158594</v>
          </cell>
          <cell r="BB46">
            <v>15.618535374431113</v>
          </cell>
          <cell r="BC46">
            <v>43.752585850227554</v>
          </cell>
          <cell r="BI46">
            <v>1.034340091021928</v>
          </cell>
          <cell r="CI46">
            <v>21</v>
          </cell>
          <cell r="CJ46">
            <v>58.82352941176471</v>
          </cell>
          <cell r="CP46">
            <v>75.396825396825392</v>
          </cell>
          <cell r="CY46">
            <v>86.111111111111114</v>
          </cell>
          <cell r="DB46">
            <v>0</v>
          </cell>
          <cell r="DH46">
            <v>0.72403806371500001</v>
          </cell>
          <cell r="DL46">
            <v>70.164447462324645</v>
          </cell>
          <cell r="DM46">
            <v>14.322916666666666</v>
          </cell>
          <cell r="DZ46">
            <v>261.89491104675221</v>
          </cell>
          <cell r="EI46">
            <v>21.927374301675979</v>
          </cell>
          <cell r="EJ46">
            <v>23.964232488822653</v>
          </cell>
          <cell r="EL46">
            <v>22.146050670640836</v>
          </cell>
          <cell r="EO46">
            <v>189</v>
          </cell>
          <cell r="EU46">
            <v>0</v>
          </cell>
          <cell r="FD46">
            <v>13.65328920148945</v>
          </cell>
          <cell r="FH46">
            <v>94.642118328506413</v>
          </cell>
          <cell r="FI46">
            <v>7.7575506826644602</v>
          </cell>
          <cell r="FQ46">
            <v>19.51951951951952</v>
          </cell>
        </row>
        <row r="47">
          <cell r="V47">
            <v>31947.559936908518</v>
          </cell>
          <cell r="AC47">
            <v>19.913232104121477</v>
          </cell>
          <cell r="AH47">
            <v>53.063818967709132</v>
          </cell>
          <cell r="AJ47">
            <v>13.450292397660817</v>
          </cell>
          <cell r="AK47">
            <v>6.8395626748029503</v>
          </cell>
          <cell r="AT47">
            <v>50.222788033099938</v>
          </cell>
          <cell r="BB47">
            <v>14.13337846987136</v>
          </cell>
          <cell r="BC47">
            <v>42.315504400812458</v>
          </cell>
          <cell r="BI47">
            <v>0.50778605280974942</v>
          </cell>
          <cell r="CI47">
            <v>39.393939393939391</v>
          </cell>
          <cell r="CJ47">
            <v>62.406015037593988</v>
          </cell>
          <cell r="CP47">
            <v>83.78378378378379</v>
          </cell>
          <cell r="CY47">
            <v>86.567164179104466</v>
          </cell>
          <cell r="DB47">
            <v>0</v>
          </cell>
          <cell r="DH47">
            <v>2.1157752200400002</v>
          </cell>
          <cell r="DL47">
            <v>68.804333754082222</v>
          </cell>
          <cell r="DM47">
            <v>18.445322793148879</v>
          </cell>
          <cell r="DZ47">
            <v>213.0162491536899</v>
          </cell>
          <cell r="EI47">
            <v>18.632900967675521</v>
          </cell>
          <cell r="EJ47">
            <v>26.68964668226025</v>
          </cell>
          <cell r="EL47">
            <v>7.411055028930198</v>
          </cell>
          <cell r="EO47">
            <v>409</v>
          </cell>
          <cell r="EU47">
            <v>8.4631008801624913E-2</v>
          </cell>
          <cell r="FD47">
            <v>28.351387948544346</v>
          </cell>
          <cell r="FH47">
            <v>45.8700067704807</v>
          </cell>
          <cell r="FI47">
            <v>7.3628977657413675</v>
          </cell>
          <cell r="FQ47">
            <v>27.773584905660375</v>
          </cell>
        </row>
        <row r="48">
          <cell r="V48">
            <v>19026.431906614787</v>
          </cell>
          <cell r="AC48">
            <v>44.779582366589324</v>
          </cell>
          <cell r="AH48">
            <v>30.825420014609207</v>
          </cell>
          <cell r="AJ48">
            <v>15.485756026296569</v>
          </cell>
          <cell r="AK48">
            <v>28.926223520818116</v>
          </cell>
          <cell r="AT48">
            <v>41.279069767441861</v>
          </cell>
          <cell r="BB48">
            <v>25.560361777428234</v>
          </cell>
          <cell r="BC48">
            <v>58.002359418010229</v>
          </cell>
          <cell r="BI48">
            <v>0.19661816751867872</v>
          </cell>
          <cell r="CI48">
            <v>32.727272727272727</v>
          </cell>
          <cell r="CJ48">
            <v>52.830188679245282</v>
          </cell>
          <cell r="CP48">
            <v>84.126984126984127</v>
          </cell>
          <cell r="CY48">
            <v>85.858585858585855</v>
          </cell>
          <cell r="DB48">
            <v>0</v>
          </cell>
          <cell r="DH48">
            <v>2.3594180102200002</v>
          </cell>
          <cell r="DL48">
            <v>67.786711565718733</v>
          </cell>
          <cell r="DM48">
            <v>12.406947890818859</v>
          </cell>
          <cell r="DZ48">
            <v>238.49783720015728</v>
          </cell>
          <cell r="EI48">
            <v>17.478912839737582</v>
          </cell>
          <cell r="EJ48">
            <v>30.965105312794716</v>
          </cell>
          <cell r="EL48">
            <v>16.409933983024207</v>
          </cell>
          <cell r="EO48">
            <v>156</v>
          </cell>
          <cell r="EU48">
            <v>0.19661816751867872</v>
          </cell>
          <cell r="FD48">
            <v>19.268580416830513</v>
          </cell>
          <cell r="FH48">
            <v>101.6515926071569</v>
          </cell>
          <cell r="FI48">
            <v>7.6681085332284695</v>
          </cell>
          <cell r="FQ48">
            <v>30.713422007255136</v>
          </cell>
        </row>
        <row r="49">
          <cell r="V49">
            <v>24822.404891304348</v>
          </cell>
          <cell r="AC49">
            <v>31.589537223340042</v>
          </cell>
          <cell r="AH49">
            <v>30.755277044854886</v>
          </cell>
          <cell r="AJ49">
            <v>34.333773087071236</v>
          </cell>
          <cell r="AK49">
            <v>18.684036939313984</v>
          </cell>
          <cell r="AT49">
            <v>35.646958011996574</v>
          </cell>
          <cell r="BB49">
            <v>22.422126745435015</v>
          </cell>
          <cell r="BC49">
            <v>44.441460794844254</v>
          </cell>
          <cell r="BI49">
            <v>0.93984962406015038</v>
          </cell>
          <cell r="CI49">
            <v>25.301204819277107</v>
          </cell>
          <cell r="CJ49">
            <v>49.404761904761905</v>
          </cell>
          <cell r="CP49">
            <v>77.215189873417728</v>
          </cell>
          <cell r="CY49">
            <v>81.092436974789919</v>
          </cell>
          <cell r="DB49">
            <v>0</v>
          </cell>
          <cell r="DH49">
            <v>1.2755102040799999</v>
          </cell>
          <cell r="DL49">
            <v>69.672517158788182</v>
          </cell>
          <cell r="DM49">
            <v>9.6618357487922708</v>
          </cell>
          <cell r="DZ49">
            <v>228.45059076262083</v>
          </cell>
          <cell r="EI49">
            <v>22.739684466019416</v>
          </cell>
          <cell r="EJ49">
            <v>30.08074044899567</v>
          </cell>
          <cell r="EL49">
            <v>5.4647499015360372</v>
          </cell>
          <cell r="EO49">
            <v>281</v>
          </cell>
          <cell r="EU49">
            <v>0</v>
          </cell>
          <cell r="FD49">
            <v>14.701933404940924</v>
          </cell>
          <cell r="FH49">
            <v>128.82653061224488</v>
          </cell>
          <cell r="FI49">
            <v>8.5929108485499466</v>
          </cell>
          <cell r="FQ49">
            <v>34.137254901960787</v>
          </cell>
        </row>
        <row r="50">
          <cell r="V50">
            <v>92130.065375302656</v>
          </cell>
          <cell r="AC50">
            <v>5.1123160340821068</v>
          </cell>
          <cell r="AH50">
            <v>70.412096056922621</v>
          </cell>
          <cell r="AJ50">
            <v>0.38541357841683965</v>
          </cell>
          <cell r="AK50">
            <v>0.77082715683367931</v>
          </cell>
          <cell r="AT50">
            <v>28.311840562719816</v>
          </cell>
          <cell r="BB50">
            <v>2.8098657508585703</v>
          </cell>
          <cell r="BC50">
            <v>44.333437402435223</v>
          </cell>
          <cell r="BI50">
            <v>0</v>
          </cell>
          <cell r="CI50">
            <v>58.82352941176471</v>
          </cell>
          <cell r="CJ50">
            <v>82.35294117647058</v>
          </cell>
          <cell r="CP50">
            <v>75</v>
          </cell>
          <cell r="CY50">
            <v>94.285714285714278</v>
          </cell>
          <cell r="DB50">
            <v>0</v>
          </cell>
          <cell r="DH50">
            <v>1.26001260013</v>
          </cell>
          <cell r="DL50">
            <v>75.776493738596344</v>
          </cell>
          <cell r="DM50">
            <v>4.8</v>
          </cell>
          <cell r="DZ50">
            <v>175.30440212300968</v>
          </cell>
          <cell r="EI50">
            <v>7.019009818257782</v>
          </cell>
          <cell r="EJ50">
            <v>12.156791907514451</v>
          </cell>
          <cell r="EL50">
            <v>57.966040462427749</v>
          </cell>
          <cell r="EO50">
            <v>295</v>
          </cell>
          <cell r="EU50">
            <v>0.4683109584764284</v>
          </cell>
          <cell r="FD50">
            <v>30.596315953793319</v>
          </cell>
          <cell r="FH50">
            <v>34.186699968779273</v>
          </cell>
          <cell r="FI50">
            <v>5.1514205432407119</v>
          </cell>
          <cell r="FQ50">
            <v>13.069216757741348</v>
          </cell>
        </row>
        <row r="51">
          <cell r="V51">
            <v>31152.464071856288</v>
          </cell>
          <cell r="AC51">
            <v>24.469589816124472</v>
          </cell>
          <cell r="AH51">
            <v>65.17467248908298</v>
          </cell>
          <cell r="AJ51">
            <v>2.0196506550218341</v>
          </cell>
          <cell r="AK51">
            <v>2.6200873362445414</v>
          </cell>
          <cell r="AT51">
            <v>40.566037735849058</v>
          </cell>
          <cell r="BB51">
            <v>12.619808306709265</v>
          </cell>
          <cell r="BC51">
            <v>49.201277955271564</v>
          </cell>
          <cell r="BI51">
            <v>0</v>
          </cell>
          <cell r="CI51">
            <v>52.272727272727273</v>
          </cell>
          <cell r="CJ51">
            <v>54.54545454545454</v>
          </cell>
          <cell r="CP51">
            <v>82.35294117647058</v>
          </cell>
          <cell r="CY51">
            <v>92.5</v>
          </cell>
          <cell r="DB51" t="str">
            <v>NA</v>
          </cell>
          <cell r="DH51">
            <v>1.7571884983999999</v>
          </cell>
          <cell r="DL51">
            <v>72.305384545757619</v>
          </cell>
          <cell r="DM51">
            <v>8.9928057553956826</v>
          </cell>
          <cell r="DZ51">
            <v>130.19169329073483</v>
          </cell>
          <cell r="EI51">
            <v>15.680361854504335</v>
          </cell>
          <cell r="EJ51">
            <v>28.263502058609834</v>
          </cell>
          <cell r="EL51">
            <v>11.116493097602325</v>
          </cell>
          <cell r="EO51">
            <v>411</v>
          </cell>
          <cell r="EU51">
            <v>0.47923322683706071</v>
          </cell>
          <cell r="FD51">
            <v>31.789137380191693</v>
          </cell>
          <cell r="FH51">
            <v>24.920127795527158</v>
          </cell>
          <cell r="FI51">
            <v>7.0287539936102235</v>
          </cell>
          <cell r="FQ51">
            <v>17.541436464088399</v>
          </cell>
        </row>
        <row r="52">
          <cell r="V52">
            <v>24175.194756554309</v>
          </cell>
          <cell r="AC52">
            <v>38.419878942338329</v>
          </cell>
          <cell r="AH52">
            <v>45.111277819454862</v>
          </cell>
          <cell r="AJ52">
            <v>18.529632408102024</v>
          </cell>
          <cell r="AK52">
            <v>12.803200800200051</v>
          </cell>
          <cell r="AT52">
            <v>42.620087336244538</v>
          </cell>
          <cell r="BB52">
            <v>16.937669376693766</v>
          </cell>
          <cell r="BC52">
            <v>40.499849442938867</v>
          </cell>
          <cell r="BI52">
            <v>0.60222824450466728</v>
          </cell>
          <cell r="CI52">
            <v>37.719298245614034</v>
          </cell>
          <cell r="CJ52">
            <v>73.275862068965509</v>
          </cell>
          <cell r="CP52">
            <v>76.510067114093957</v>
          </cell>
          <cell r="CY52">
            <v>81.951219512195124</v>
          </cell>
          <cell r="DB52" t="str">
            <v>NA</v>
          </cell>
          <cell r="DH52">
            <v>0.52694971394199996</v>
          </cell>
          <cell r="DL52">
            <v>69.636967507668729</v>
          </cell>
          <cell r="DM52">
            <v>17.224880382775119</v>
          </cell>
          <cell r="DZ52">
            <v>193.91749473050285</v>
          </cell>
          <cell r="EI52">
            <v>26.453581753935111</v>
          </cell>
          <cell r="EJ52">
            <v>27.667942176870746</v>
          </cell>
          <cell r="EL52">
            <v>9.470663265306122</v>
          </cell>
          <cell r="EO52">
            <v>234</v>
          </cell>
          <cell r="EU52">
            <v>0</v>
          </cell>
          <cell r="FD52">
            <v>12.044564890093344</v>
          </cell>
          <cell r="FH52">
            <v>67.374284853959651</v>
          </cell>
          <cell r="FI52">
            <v>8.8075880758807585</v>
          </cell>
          <cell r="FQ52">
            <v>30.62528525787312</v>
          </cell>
        </row>
        <row r="53">
          <cell r="V53">
            <v>25198.899204244033</v>
          </cell>
          <cell r="AC53">
            <v>32.986767485822305</v>
          </cell>
          <cell r="AH53">
            <v>26.104417670682732</v>
          </cell>
          <cell r="AJ53">
            <v>27.078009005719849</v>
          </cell>
          <cell r="AK53">
            <v>11.001582085919436</v>
          </cell>
          <cell r="AT53">
            <v>31.678252234359483</v>
          </cell>
          <cell r="BB53">
            <v>23.762929829466032</v>
          </cell>
          <cell r="BC53">
            <v>58.54067654459044</v>
          </cell>
          <cell r="BI53">
            <v>0.72686608890131388</v>
          </cell>
          <cell r="CI53">
            <v>32.11009174311927</v>
          </cell>
          <cell r="CJ53">
            <v>54.67289719626168</v>
          </cell>
          <cell r="CP53">
            <v>74.757281553398059</v>
          </cell>
          <cell r="CY53">
            <v>86.689419795221852</v>
          </cell>
          <cell r="DB53">
            <v>5.508474576271186</v>
          </cell>
          <cell r="DH53">
            <v>2.3483365949100001</v>
          </cell>
          <cell r="DL53">
            <v>68.293869519607</v>
          </cell>
          <cell r="DM53">
            <v>11.735639283508339</v>
          </cell>
          <cell r="DZ53">
            <v>177.29941291585126</v>
          </cell>
          <cell r="EI53">
            <v>24.938912645082468</v>
          </cell>
          <cell r="EJ53">
            <v>31.431689651751167</v>
          </cell>
          <cell r="EL53">
            <v>9.5148328207163413</v>
          </cell>
          <cell r="EO53">
            <v>519</v>
          </cell>
          <cell r="EU53">
            <v>5.5912776069331836E-2</v>
          </cell>
          <cell r="FD53">
            <v>21.135029354207436</v>
          </cell>
          <cell r="FH53">
            <v>152.75370422141458</v>
          </cell>
          <cell r="FI53">
            <v>12.077159630975677</v>
          </cell>
          <cell r="FQ53">
            <v>27.170518425983758</v>
          </cell>
        </row>
        <row r="54">
          <cell r="V54">
            <v>36086.739130434784</v>
          </cell>
          <cell r="AC54">
            <v>18.721160184574821</v>
          </cell>
          <cell r="AH54">
            <v>60.297397769516728</v>
          </cell>
          <cell r="AJ54">
            <v>4.0892193308550189</v>
          </cell>
          <cell r="AK54">
            <v>5.2788104089219328</v>
          </cell>
          <cell r="AT54">
            <v>36.530442035029189</v>
          </cell>
          <cell r="BB54">
            <v>18.573455436605183</v>
          </cell>
          <cell r="BC54">
            <v>61.782535792596413</v>
          </cell>
          <cell r="BI54">
            <v>0.25796465884173869</v>
          </cell>
          <cell r="CI54">
            <v>30.487804878048781</v>
          </cell>
          <cell r="CJ54">
            <v>60.975609756097562</v>
          </cell>
          <cell r="CP54">
            <v>78.82352941176471</v>
          </cell>
          <cell r="CY54">
            <v>88.505747126436788</v>
          </cell>
          <cell r="DB54">
            <v>0</v>
          </cell>
          <cell r="DH54">
            <v>1.5477879530500001</v>
          </cell>
          <cell r="DL54">
            <v>73.205577681846663</v>
          </cell>
          <cell r="DM54">
            <v>11.342155009451796</v>
          </cell>
          <cell r="DZ54">
            <v>270.34696246614214</v>
          </cell>
          <cell r="EI54">
            <v>16.2291169451074</v>
          </cell>
          <cell r="EJ54">
            <v>16.233643087426515</v>
          </cell>
          <cell r="EL54">
            <v>23.534989569505026</v>
          </cell>
          <cell r="EO54">
            <v>201</v>
          </cell>
          <cell r="EU54">
            <v>0</v>
          </cell>
          <cell r="FD54">
            <v>17.154649812975624</v>
          </cell>
          <cell r="FH54">
            <v>49.658196827034693</v>
          </cell>
          <cell r="FI54">
            <v>6.9650457887269441</v>
          </cell>
          <cell r="FQ54">
            <v>25.344105326152004</v>
          </cell>
        </row>
        <row r="55">
          <cell r="V55">
            <v>15742.605072463768</v>
          </cell>
          <cell r="AC55">
            <v>50.58934464875059</v>
          </cell>
          <cell r="AH55">
            <v>31.122448979591837</v>
          </cell>
          <cell r="AJ55">
            <v>33.673469387755098</v>
          </cell>
          <cell r="AK55">
            <v>35.528756957328383</v>
          </cell>
          <cell r="AT55">
            <v>31.865828092243188</v>
          </cell>
          <cell r="BB55">
            <v>21.852639721523882</v>
          </cell>
          <cell r="BC55">
            <v>55.405144072713206</v>
          </cell>
          <cell r="BI55">
            <v>0.67685167279056269</v>
          </cell>
          <cell r="CI55">
            <v>20.634920634920633</v>
          </cell>
          <cell r="CJ55">
            <v>39.370078740157481</v>
          </cell>
          <cell r="CP55">
            <v>71.028037383177562</v>
          </cell>
          <cell r="CY55">
            <v>88.52459016393442</v>
          </cell>
          <cell r="DB55">
            <v>0</v>
          </cell>
          <cell r="DH55">
            <v>1.92565304756</v>
          </cell>
          <cell r="DL55">
            <v>67.863285914506918</v>
          </cell>
          <cell r="DM55">
            <v>11.802575107296137</v>
          </cell>
          <cell r="DZ55">
            <v>253.14252562367045</v>
          </cell>
          <cell r="EI55">
            <v>28.584123222748815</v>
          </cell>
          <cell r="EJ55">
            <v>33.207805546045876</v>
          </cell>
          <cell r="EL55">
            <v>11.24614857925368</v>
          </cell>
          <cell r="EO55">
            <v>300</v>
          </cell>
          <cell r="EU55">
            <v>0</v>
          </cell>
          <cell r="FD55">
            <v>18.951846838135758</v>
          </cell>
          <cell r="FH55">
            <v>70.682653258557337</v>
          </cell>
          <cell r="FI55">
            <v>6.3817443434538772</v>
          </cell>
          <cell r="FQ55">
            <v>27.456647398843931</v>
          </cell>
        </row>
        <row r="56">
          <cell r="V56">
            <v>48731.137681159424</v>
          </cell>
          <cell r="AC56">
            <v>24.364592462751972</v>
          </cell>
          <cell r="AH56">
            <v>42.587894164552374</v>
          </cell>
          <cell r="AJ56">
            <v>7.5027183762232692</v>
          </cell>
          <cell r="AK56">
            <v>3.4070315331641901</v>
          </cell>
          <cell r="AT56">
            <v>37.590861889927311</v>
          </cell>
          <cell r="BB56">
            <v>21.988006541886243</v>
          </cell>
          <cell r="BC56">
            <v>118.66254770125387</v>
          </cell>
          <cell r="BI56">
            <v>0.54515718698891513</v>
          </cell>
          <cell r="CI56">
            <v>31.25</v>
          </cell>
          <cell r="CJ56">
            <v>55.102040816326522</v>
          </cell>
          <cell r="CP56">
            <v>79.545454545454547</v>
          </cell>
          <cell r="CY56">
            <v>83.695652173913047</v>
          </cell>
          <cell r="DB56">
            <v>0</v>
          </cell>
          <cell r="DH56">
            <v>2.9075049972699998</v>
          </cell>
          <cell r="DL56">
            <v>69.607831560235326</v>
          </cell>
          <cell r="DM56">
            <v>8.9285714285714288</v>
          </cell>
          <cell r="DZ56">
            <v>271.66999818280937</v>
          </cell>
          <cell r="EI56">
            <v>12.788632326820604</v>
          </cell>
          <cell r="EJ56">
            <v>20.942265795206971</v>
          </cell>
          <cell r="EL56">
            <v>33.932461873638346</v>
          </cell>
          <cell r="EO56">
            <v>391</v>
          </cell>
          <cell r="EU56">
            <v>0</v>
          </cell>
          <cell r="FD56">
            <v>36.707250590586952</v>
          </cell>
          <cell r="FH56">
            <v>183.53625295293475</v>
          </cell>
          <cell r="FI56">
            <v>14.53752498637107</v>
          </cell>
          <cell r="FQ56">
            <v>17.933641327173454</v>
          </cell>
        </row>
        <row r="57">
          <cell r="V57">
            <v>42289.961077844309</v>
          </cell>
          <cell r="AC57">
            <v>24.188609920391919</v>
          </cell>
          <cell r="AH57">
            <v>50.328022492970945</v>
          </cell>
          <cell r="AJ57">
            <v>8.4348641049671969</v>
          </cell>
          <cell r="AK57">
            <v>6.6073102155576375</v>
          </cell>
          <cell r="AT57">
            <v>45.580808080808083</v>
          </cell>
          <cell r="BB57">
            <v>20.64896755162242</v>
          </cell>
          <cell r="BC57">
            <v>51.411715128529288</v>
          </cell>
          <cell r="BI57">
            <v>0.1404691670178396</v>
          </cell>
          <cell r="CI57">
            <v>35.955056179775283</v>
          </cell>
          <cell r="CJ57">
            <v>65.555555555555557</v>
          </cell>
          <cell r="CP57">
            <v>76.543209876543202</v>
          </cell>
          <cell r="CY57">
            <v>83.333333333333343</v>
          </cell>
          <cell r="DB57">
            <v>0</v>
          </cell>
          <cell r="DH57">
            <v>2.1070375052700001</v>
          </cell>
          <cell r="DL57">
            <v>71.279099634430722</v>
          </cell>
          <cell r="DM57">
            <v>11.217948717948717</v>
          </cell>
          <cell r="DZ57">
            <v>133.44570866694761</v>
          </cell>
          <cell r="EI57">
            <v>16.120538326506729</v>
          </cell>
          <cell r="EJ57">
            <v>31.522943914874752</v>
          </cell>
          <cell r="EL57">
            <v>8.2243405009975614</v>
          </cell>
          <cell r="EO57">
            <v>250</v>
          </cell>
          <cell r="EU57">
            <v>0.28093833403567919</v>
          </cell>
          <cell r="FD57">
            <v>18.822868380390506</v>
          </cell>
          <cell r="FH57">
            <v>47.61904761904762</v>
          </cell>
          <cell r="FI57">
            <v>5.7592358477314232</v>
          </cell>
          <cell r="FQ57">
            <v>22.43120863810519</v>
          </cell>
        </row>
        <row r="58">
          <cell r="V58">
            <v>41385</v>
          </cell>
          <cell r="AC58">
            <v>19.082803566430769</v>
          </cell>
          <cell r="AH58">
            <v>57.179707652622525</v>
          </cell>
          <cell r="AJ58">
            <v>8.0331287494687729</v>
          </cell>
          <cell r="AK58">
            <v>5.8958697779227327</v>
          </cell>
          <cell r="AT58">
            <v>39.284165903945279</v>
          </cell>
          <cell r="BB58">
            <v>14.828628529005847</v>
          </cell>
          <cell r="BC58">
            <v>47.647114714128584</v>
          </cell>
          <cell r="BI58">
            <v>0.30114612672937591</v>
          </cell>
          <cell r="CI58">
            <v>37.9</v>
          </cell>
          <cell r="CJ58">
            <v>62</v>
          </cell>
          <cell r="CP58">
            <v>79.261469600895182</v>
          </cell>
          <cell r="CY58">
            <v>88.118474807081242</v>
          </cell>
          <cell r="DB58">
            <v>1.1815484219045052</v>
          </cell>
          <cell r="DH58">
            <v>1.5395491826378791</v>
          </cell>
          <cell r="DL58">
            <v>73.5</v>
          </cell>
          <cell r="DM58">
            <v>10.719416510111616</v>
          </cell>
          <cell r="DZ58">
            <v>210.2531398912331</v>
          </cell>
          <cell r="EI58">
            <v>14.178168547885416</v>
          </cell>
          <cell r="EJ58">
            <v>19.827746572446699</v>
          </cell>
          <cell r="EL58">
            <v>26.776831551609593</v>
          </cell>
          <cell r="EO58">
            <v>22869</v>
          </cell>
          <cell r="EU58">
            <v>0.18197600171347314</v>
          </cell>
          <cell r="FD58">
            <v>25.44282169089524</v>
          </cell>
          <cell r="FH58">
            <v>52.554025132013123</v>
          </cell>
          <cell r="FI58">
            <v>6.2242234214387056</v>
          </cell>
          <cell r="FQ58">
            <v>20.161069627428752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niajfi.org/vital_sign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showGridLines="0" workbookViewId="0">
      <selection activeCell="H20" sqref="H20"/>
    </sheetView>
  </sheetViews>
  <sheetFormatPr defaultColWidth="11" defaultRowHeight="15.75" x14ac:dyDescent="0.25"/>
  <sheetData>
    <row r="2" spans="2:6" ht="28.5" x14ac:dyDescent="0.45">
      <c r="B2" s="3" t="s">
        <v>150</v>
      </c>
    </row>
    <row r="3" spans="2:6" ht="28.5" x14ac:dyDescent="0.45">
      <c r="B3" s="3"/>
    </row>
    <row r="4" spans="2:6" x14ac:dyDescent="0.25">
      <c r="B4" s="4"/>
      <c r="C4" s="4"/>
      <c r="D4" s="4"/>
      <c r="F4" t="s">
        <v>151</v>
      </c>
    </row>
    <row r="5" spans="2:6" x14ac:dyDescent="0.25">
      <c r="B5" s="4"/>
      <c r="C5" s="4"/>
      <c r="D5" s="4"/>
      <c r="F5" t="s">
        <v>152</v>
      </c>
    </row>
    <row r="6" spans="2:6" x14ac:dyDescent="0.25">
      <c r="B6" s="4"/>
      <c r="C6" s="4"/>
      <c r="D6" s="4"/>
      <c r="F6" t="s">
        <v>153</v>
      </c>
    </row>
    <row r="7" spans="2:6" x14ac:dyDescent="0.25">
      <c r="B7" s="4"/>
      <c r="C7" s="4"/>
      <c r="D7" s="4"/>
      <c r="F7" t="s">
        <v>154</v>
      </c>
    </row>
    <row r="8" spans="2:6" x14ac:dyDescent="0.25">
      <c r="B8" s="4"/>
      <c r="C8" s="4"/>
      <c r="D8" s="4"/>
      <c r="F8" t="s">
        <v>155</v>
      </c>
    </row>
    <row r="9" spans="2:6" x14ac:dyDescent="0.25">
      <c r="B9" s="4"/>
      <c r="C9" s="4"/>
      <c r="D9" s="4"/>
      <c r="F9" t="s">
        <v>156</v>
      </c>
    </row>
    <row r="12" spans="2:6" x14ac:dyDescent="0.25">
      <c r="B12" t="s">
        <v>146</v>
      </c>
      <c r="C12" s="5"/>
      <c r="D12" s="5" t="s">
        <v>147</v>
      </c>
    </row>
    <row r="13" spans="2:6" x14ac:dyDescent="0.25">
      <c r="C13" s="5"/>
      <c r="D13" s="5"/>
    </row>
    <row r="14" spans="2:6" x14ac:dyDescent="0.25">
      <c r="B14" s="5" t="s">
        <v>149</v>
      </c>
      <c r="C14" s="5"/>
      <c r="D14" s="5"/>
    </row>
    <row r="16" spans="2:6" x14ac:dyDescent="0.25">
      <c r="B16" s="5" t="s">
        <v>148</v>
      </c>
    </row>
    <row r="18" spans="2:2" x14ac:dyDescent="0.25">
      <c r="B18" s="5" t="s">
        <v>157</v>
      </c>
    </row>
  </sheetData>
  <hyperlinks>
    <hyperlink ref="D12" r:id="rId1"/>
    <hyperlink ref="B16" location="RawData!A1" display="Click here for the RawData worksheet"/>
    <hyperlink ref="B18" location="AnalysisTool!A1" display="Click here for the Analysis Tool worksheet"/>
    <hyperlink ref="B14" location="'Indicator Definitions'!A1" display="Click here for the Indicator Definitions worksheet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1"/>
  <sheetViews>
    <sheetView showGridLines="0" topLeftCell="A10" workbookViewId="0">
      <selection activeCell="M43" sqref="M43"/>
    </sheetView>
  </sheetViews>
  <sheetFormatPr defaultRowHeight="15.75" x14ac:dyDescent="0.25"/>
  <cols>
    <col min="2" max="2" width="14.875" customWidth="1"/>
    <col min="8" max="8" width="10.75" customWidth="1"/>
  </cols>
  <sheetData>
    <row r="3" spans="2:10" ht="16.5" thickBot="1" x14ac:dyDescent="0.3">
      <c r="B3" s="6" t="s">
        <v>0</v>
      </c>
    </row>
    <row r="4" spans="2:10" x14ac:dyDescent="0.25">
      <c r="B4" s="8" t="s">
        <v>110</v>
      </c>
      <c r="C4" s="45" t="s">
        <v>8</v>
      </c>
      <c r="D4" s="45"/>
      <c r="E4" s="45"/>
      <c r="F4" s="45"/>
      <c r="G4" s="45"/>
      <c r="H4" s="45"/>
      <c r="I4" s="45"/>
      <c r="J4" s="45"/>
    </row>
    <row r="5" spans="2:10" x14ac:dyDescent="0.25">
      <c r="B5" s="9" t="s">
        <v>111</v>
      </c>
      <c r="C5" s="44" t="s">
        <v>9</v>
      </c>
      <c r="D5" s="44"/>
      <c r="E5" s="44"/>
      <c r="F5" s="44"/>
      <c r="G5" s="44"/>
      <c r="H5" s="44"/>
      <c r="I5" s="44"/>
      <c r="J5" s="44"/>
    </row>
    <row r="6" spans="2:10" x14ac:dyDescent="0.25">
      <c r="B6" s="9" t="s">
        <v>112</v>
      </c>
      <c r="C6" s="44" t="s">
        <v>10</v>
      </c>
      <c r="D6" s="44"/>
      <c r="E6" s="44"/>
      <c r="F6" s="44"/>
      <c r="G6" s="44"/>
      <c r="H6" s="44"/>
      <c r="I6" s="44"/>
      <c r="J6" s="44"/>
    </row>
    <row r="7" spans="2:10" x14ac:dyDescent="0.25">
      <c r="B7" s="9" t="s">
        <v>113</v>
      </c>
      <c r="C7" s="44" t="s">
        <v>11</v>
      </c>
      <c r="D7" s="44"/>
      <c r="E7" s="44"/>
      <c r="F7" s="44"/>
      <c r="G7" s="44"/>
      <c r="H7" s="44"/>
      <c r="I7" s="44"/>
      <c r="J7" s="44"/>
    </row>
    <row r="8" spans="2:10" ht="16.5" thickBot="1" x14ac:dyDescent="0.3">
      <c r="B8" s="10" t="s">
        <v>114</v>
      </c>
      <c r="C8" s="46" t="s">
        <v>12</v>
      </c>
      <c r="D8" s="46"/>
      <c r="E8" s="46"/>
      <c r="F8" s="46"/>
      <c r="G8" s="46"/>
      <c r="H8" s="46"/>
      <c r="I8" s="46"/>
      <c r="J8" s="46"/>
    </row>
    <row r="10" spans="2:10" ht="16.5" thickBot="1" x14ac:dyDescent="0.3">
      <c r="B10" s="6" t="s">
        <v>1</v>
      </c>
    </row>
    <row r="11" spans="2:10" x14ac:dyDescent="0.25">
      <c r="B11" s="8" t="s">
        <v>115</v>
      </c>
      <c r="C11" s="45" t="s">
        <v>13</v>
      </c>
      <c r="D11" s="45"/>
      <c r="E11" s="45"/>
      <c r="F11" s="45"/>
      <c r="G11" s="45"/>
      <c r="H11" s="45"/>
      <c r="I11" s="45"/>
      <c r="J11" s="45"/>
    </row>
    <row r="12" spans="2:10" x14ac:dyDescent="0.25">
      <c r="B12" s="9" t="s">
        <v>116</v>
      </c>
      <c r="C12" s="44" t="s">
        <v>14</v>
      </c>
      <c r="D12" s="44"/>
      <c r="E12" s="44"/>
      <c r="F12" s="44"/>
      <c r="G12" s="44"/>
      <c r="H12" s="44"/>
      <c r="I12" s="44"/>
      <c r="J12" s="44"/>
    </row>
    <row r="13" spans="2:10" x14ac:dyDescent="0.25">
      <c r="B13" s="9" t="s">
        <v>117</v>
      </c>
      <c r="C13" s="44" t="s">
        <v>15</v>
      </c>
      <c r="D13" s="44"/>
      <c r="E13" s="44"/>
      <c r="F13" s="44"/>
      <c r="G13" s="44"/>
      <c r="H13" s="44"/>
      <c r="I13" s="44"/>
      <c r="J13" s="44"/>
    </row>
    <row r="14" spans="2:10" x14ac:dyDescent="0.25">
      <c r="B14" s="9" t="s">
        <v>118</v>
      </c>
      <c r="C14" s="44" t="s">
        <v>16</v>
      </c>
      <c r="D14" s="44"/>
      <c r="E14" s="44"/>
      <c r="F14" s="44"/>
      <c r="G14" s="44"/>
      <c r="H14" s="44"/>
      <c r="I14" s="44"/>
      <c r="J14" s="44"/>
    </row>
    <row r="15" spans="2:10" ht="16.5" thickBot="1" x14ac:dyDescent="0.3">
      <c r="B15" s="10" t="s">
        <v>119</v>
      </c>
      <c r="C15" s="46" t="s">
        <v>17</v>
      </c>
      <c r="D15" s="46"/>
      <c r="E15" s="46"/>
      <c r="F15" s="46"/>
      <c r="G15" s="46"/>
      <c r="H15" s="46"/>
      <c r="I15" s="46"/>
      <c r="J15" s="46"/>
    </row>
    <row r="17" spans="2:10" ht="16.5" thickBot="1" x14ac:dyDescent="0.3">
      <c r="B17" s="6" t="s">
        <v>2</v>
      </c>
    </row>
    <row r="18" spans="2:10" x14ac:dyDescent="0.25">
      <c r="B18" s="8" t="s">
        <v>120</v>
      </c>
      <c r="C18" s="45" t="s">
        <v>18</v>
      </c>
      <c r="D18" s="45"/>
      <c r="E18" s="45"/>
      <c r="F18" s="45"/>
      <c r="G18" s="45"/>
      <c r="H18" s="45"/>
      <c r="I18" s="45"/>
      <c r="J18" s="45"/>
    </row>
    <row r="19" spans="2:10" x14ac:dyDescent="0.25">
      <c r="B19" s="9" t="s">
        <v>121</v>
      </c>
      <c r="C19" s="44" t="s">
        <v>19</v>
      </c>
      <c r="D19" s="44"/>
      <c r="E19" s="44"/>
      <c r="F19" s="44"/>
      <c r="G19" s="44"/>
      <c r="H19" s="44"/>
      <c r="I19" s="44"/>
      <c r="J19" s="44"/>
    </row>
    <row r="20" spans="2:10" x14ac:dyDescent="0.25">
      <c r="B20" s="9" t="s">
        <v>122</v>
      </c>
      <c r="C20" s="44" t="s">
        <v>20</v>
      </c>
      <c r="D20" s="44"/>
      <c r="E20" s="44"/>
      <c r="F20" s="44"/>
      <c r="G20" s="44"/>
      <c r="H20" s="44"/>
      <c r="I20" s="44"/>
      <c r="J20" s="44"/>
    </row>
    <row r="21" spans="2:10" x14ac:dyDescent="0.25">
      <c r="B21" s="9" t="s">
        <v>123</v>
      </c>
      <c r="C21" s="44" t="s">
        <v>21</v>
      </c>
      <c r="D21" s="44"/>
      <c r="E21" s="44"/>
      <c r="F21" s="44"/>
      <c r="G21" s="44"/>
      <c r="H21" s="44"/>
      <c r="I21" s="44"/>
      <c r="J21" s="44"/>
    </row>
    <row r="22" spans="2:10" x14ac:dyDescent="0.25">
      <c r="B22" s="9" t="s">
        <v>124</v>
      </c>
      <c r="C22" s="44" t="s">
        <v>22</v>
      </c>
      <c r="D22" s="44"/>
      <c r="E22" s="44"/>
      <c r="F22" s="44"/>
      <c r="G22" s="44"/>
      <c r="H22" s="44"/>
      <c r="I22" s="44"/>
      <c r="J22" s="44"/>
    </row>
    <row r="23" spans="2:10" x14ac:dyDescent="0.25">
      <c r="B23" s="9" t="s">
        <v>125</v>
      </c>
      <c r="C23" s="44" t="s">
        <v>23</v>
      </c>
      <c r="D23" s="44"/>
      <c r="E23" s="44"/>
      <c r="F23" s="44"/>
      <c r="G23" s="44"/>
      <c r="H23" s="44"/>
      <c r="I23" s="44"/>
      <c r="J23" s="44"/>
    </row>
    <row r="24" spans="2:10" ht="16.5" thickBot="1" x14ac:dyDescent="0.3">
      <c r="B24" s="10" t="s">
        <v>126</v>
      </c>
      <c r="C24" s="46" t="s">
        <v>24</v>
      </c>
      <c r="D24" s="46"/>
      <c r="E24" s="46"/>
      <c r="F24" s="46"/>
      <c r="G24" s="46"/>
      <c r="H24" s="46"/>
      <c r="I24" s="46"/>
      <c r="J24" s="46"/>
    </row>
    <row r="26" spans="2:10" ht="16.5" thickBot="1" x14ac:dyDescent="0.3">
      <c r="B26" s="6" t="s">
        <v>3</v>
      </c>
    </row>
    <row r="27" spans="2:10" x14ac:dyDescent="0.25">
      <c r="B27" s="8" t="s">
        <v>127</v>
      </c>
      <c r="C27" s="45" t="s">
        <v>25</v>
      </c>
      <c r="D27" s="45"/>
      <c r="E27" s="45"/>
      <c r="F27" s="45"/>
      <c r="G27" s="45"/>
      <c r="H27" s="45"/>
      <c r="I27" s="45"/>
      <c r="J27" s="45"/>
    </row>
    <row r="28" spans="2:10" x14ac:dyDescent="0.25">
      <c r="B28" s="9" t="s">
        <v>128</v>
      </c>
      <c r="C28" s="44" t="s">
        <v>26</v>
      </c>
      <c r="D28" s="44"/>
      <c r="E28" s="44"/>
      <c r="F28" s="44"/>
      <c r="G28" s="44"/>
      <c r="H28" s="44"/>
      <c r="I28" s="44"/>
      <c r="J28" s="44"/>
    </row>
    <row r="29" spans="2:10" x14ac:dyDescent="0.25">
      <c r="B29" s="9" t="s">
        <v>129</v>
      </c>
      <c r="C29" s="44" t="s">
        <v>27</v>
      </c>
      <c r="D29" s="44"/>
      <c r="E29" s="44"/>
      <c r="F29" s="44"/>
      <c r="G29" s="44"/>
      <c r="H29" s="44"/>
      <c r="I29" s="44"/>
      <c r="J29" s="44"/>
    </row>
    <row r="30" spans="2:10" ht="16.5" thickBot="1" x14ac:dyDescent="0.3">
      <c r="B30" s="10" t="s">
        <v>130</v>
      </c>
      <c r="C30" s="46" t="s">
        <v>28</v>
      </c>
      <c r="D30" s="46"/>
      <c r="E30" s="46"/>
      <c r="F30" s="46"/>
      <c r="G30" s="46"/>
      <c r="H30" s="46"/>
      <c r="I30" s="46"/>
      <c r="J30" s="46"/>
    </row>
    <row r="32" spans="2:10" ht="16.5" thickBot="1" x14ac:dyDescent="0.3">
      <c r="B32" s="6" t="s">
        <v>4</v>
      </c>
    </row>
    <row r="33" spans="2:10" x14ac:dyDescent="0.25">
      <c r="B33" s="8" t="s">
        <v>131</v>
      </c>
      <c r="C33" s="45" t="s">
        <v>29</v>
      </c>
      <c r="D33" s="45"/>
      <c r="E33" s="45"/>
      <c r="F33" s="45"/>
      <c r="G33" s="45"/>
      <c r="H33" s="45"/>
      <c r="I33" s="45"/>
      <c r="J33" s="45"/>
    </row>
    <row r="34" spans="2:10" x14ac:dyDescent="0.25">
      <c r="B34" s="9" t="s">
        <v>132</v>
      </c>
      <c r="C34" s="44" t="s">
        <v>30</v>
      </c>
      <c r="D34" s="44"/>
      <c r="E34" s="44"/>
      <c r="F34" s="44"/>
      <c r="G34" s="44"/>
      <c r="H34" s="44"/>
      <c r="I34" s="44"/>
      <c r="J34" s="44"/>
    </row>
    <row r="35" spans="2:10" x14ac:dyDescent="0.25">
      <c r="B35" s="9" t="s">
        <v>133</v>
      </c>
      <c r="C35" s="44" t="s">
        <v>31</v>
      </c>
      <c r="D35" s="44"/>
      <c r="E35" s="44"/>
      <c r="F35" s="44"/>
      <c r="G35" s="44"/>
      <c r="H35" s="44"/>
      <c r="I35" s="44"/>
      <c r="J35" s="44"/>
    </row>
    <row r="36" spans="2:10" ht="16.5" thickBot="1" x14ac:dyDescent="0.3">
      <c r="B36" s="10" t="s">
        <v>134</v>
      </c>
      <c r="C36" s="46" t="s">
        <v>32</v>
      </c>
      <c r="D36" s="46"/>
      <c r="E36" s="46"/>
      <c r="F36" s="46"/>
      <c r="G36" s="46"/>
      <c r="H36" s="46"/>
      <c r="I36" s="46"/>
      <c r="J36" s="46"/>
    </row>
    <row r="38" spans="2:10" ht="16.5" thickBot="1" x14ac:dyDescent="0.3">
      <c r="B38" s="6" t="s">
        <v>5</v>
      </c>
    </row>
    <row r="39" spans="2:10" x14ac:dyDescent="0.25">
      <c r="B39" s="8" t="s">
        <v>135</v>
      </c>
      <c r="C39" s="45" t="s">
        <v>33</v>
      </c>
      <c r="D39" s="45"/>
      <c r="E39" s="45"/>
      <c r="F39" s="45"/>
      <c r="G39" s="45"/>
      <c r="H39" s="45"/>
      <c r="I39" s="45"/>
      <c r="J39" s="45"/>
    </row>
    <row r="40" spans="2:10" x14ac:dyDescent="0.25">
      <c r="B40" s="9" t="s">
        <v>136</v>
      </c>
      <c r="C40" s="44" t="s">
        <v>34</v>
      </c>
      <c r="D40" s="44"/>
      <c r="E40" s="44"/>
      <c r="F40" s="44"/>
      <c r="G40" s="44"/>
      <c r="H40" s="44"/>
      <c r="I40" s="44"/>
      <c r="J40" s="44"/>
    </row>
    <row r="41" spans="2:10" x14ac:dyDescent="0.25">
      <c r="B41" s="9" t="s">
        <v>137</v>
      </c>
      <c r="C41" s="44" t="s">
        <v>35</v>
      </c>
      <c r="D41" s="44"/>
      <c r="E41" s="44"/>
      <c r="F41" s="44"/>
      <c r="G41" s="44"/>
      <c r="H41" s="44"/>
      <c r="I41" s="44"/>
      <c r="J41" s="44"/>
    </row>
    <row r="42" spans="2:10" x14ac:dyDescent="0.25">
      <c r="B42" s="9" t="s">
        <v>138</v>
      </c>
      <c r="C42" s="44" t="s">
        <v>36</v>
      </c>
      <c r="D42" s="44"/>
      <c r="E42" s="44"/>
      <c r="F42" s="44"/>
      <c r="G42" s="44"/>
      <c r="H42" s="44"/>
      <c r="I42" s="44"/>
      <c r="J42" s="44"/>
    </row>
    <row r="43" spans="2:10" x14ac:dyDescent="0.25">
      <c r="B43" s="9" t="s">
        <v>139</v>
      </c>
      <c r="C43" s="44" t="s">
        <v>37</v>
      </c>
      <c r="D43" s="44"/>
      <c r="E43" s="44"/>
      <c r="F43" s="44"/>
      <c r="G43" s="44"/>
      <c r="H43" s="44"/>
      <c r="I43" s="44"/>
      <c r="J43" s="44"/>
    </row>
    <row r="44" spans="2:10" ht="16.5" thickBot="1" x14ac:dyDescent="0.3">
      <c r="B44" s="10" t="s">
        <v>140</v>
      </c>
      <c r="C44" s="46" t="s">
        <v>38</v>
      </c>
      <c r="D44" s="46"/>
      <c r="E44" s="46"/>
      <c r="F44" s="46"/>
      <c r="G44" s="46"/>
      <c r="H44" s="46"/>
      <c r="I44" s="46"/>
      <c r="J44" s="46"/>
    </row>
    <row r="46" spans="2:10" ht="16.5" thickBot="1" x14ac:dyDescent="0.3">
      <c r="B46" s="6" t="s">
        <v>6</v>
      </c>
    </row>
    <row r="47" spans="2:10" x14ac:dyDescent="0.25">
      <c r="B47" s="8" t="s">
        <v>141</v>
      </c>
      <c r="C47" s="45" t="s">
        <v>39</v>
      </c>
      <c r="D47" s="45"/>
      <c r="E47" s="45"/>
      <c r="F47" s="45"/>
      <c r="G47" s="45"/>
      <c r="H47" s="45"/>
      <c r="I47" s="45"/>
      <c r="J47" s="45"/>
    </row>
    <row r="48" spans="2:10" x14ac:dyDescent="0.25">
      <c r="B48" s="9" t="s">
        <v>142</v>
      </c>
      <c r="C48" s="44" t="s">
        <v>40</v>
      </c>
      <c r="D48" s="44"/>
      <c r="E48" s="44"/>
      <c r="F48" s="44"/>
      <c r="G48" s="44"/>
      <c r="H48" s="44"/>
      <c r="I48" s="44"/>
      <c r="J48" s="44"/>
    </row>
    <row r="49" spans="2:10" x14ac:dyDescent="0.25">
      <c r="B49" s="9" t="s">
        <v>143</v>
      </c>
      <c r="C49" s="44" t="s">
        <v>41</v>
      </c>
      <c r="D49" s="44"/>
      <c r="E49" s="44"/>
      <c r="F49" s="44"/>
      <c r="G49" s="44"/>
      <c r="H49" s="44"/>
      <c r="I49" s="44"/>
      <c r="J49" s="44"/>
    </row>
    <row r="50" spans="2:10" x14ac:dyDescent="0.25">
      <c r="B50" s="9" t="s">
        <v>144</v>
      </c>
      <c r="C50" s="44" t="s">
        <v>42</v>
      </c>
      <c r="D50" s="44"/>
      <c r="E50" s="44"/>
      <c r="F50" s="44"/>
      <c r="G50" s="44"/>
      <c r="H50" s="44"/>
      <c r="I50" s="44"/>
      <c r="J50" s="44"/>
    </row>
    <row r="51" spans="2:10" ht="16.5" thickBot="1" x14ac:dyDescent="0.3">
      <c r="B51" s="10" t="s">
        <v>145</v>
      </c>
      <c r="C51" s="46" t="s">
        <v>43</v>
      </c>
      <c r="D51" s="46"/>
      <c r="E51" s="46"/>
      <c r="F51" s="46"/>
      <c r="G51" s="46"/>
      <c r="H51" s="46"/>
      <c r="I51" s="46"/>
      <c r="J51" s="46"/>
    </row>
  </sheetData>
  <mergeCells count="36">
    <mergeCell ref="C51:J51"/>
    <mergeCell ref="C36:J36"/>
    <mergeCell ref="C39:J39"/>
    <mergeCell ref="C40:J40"/>
    <mergeCell ref="C41:J41"/>
    <mergeCell ref="C42:J42"/>
    <mergeCell ref="C43:J43"/>
    <mergeCell ref="C44:J44"/>
    <mergeCell ref="C47:J47"/>
    <mergeCell ref="C48:J48"/>
    <mergeCell ref="C49:J49"/>
    <mergeCell ref="C50:J50"/>
    <mergeCell ref="C35:J35"/>
    <mergeCell ref="C20:J20"/>
    <mergeCell ref="C21:J21"/>
    <mergeCell ref="C22:J22"/>
    <mergeCell ref="C23:J23"/>
    <mergeCell ref="C24:J24"/>
    <mergeCell ref="C27:J27"/>
    <mergeCell ref="C28:J28"/>
    <mergeCell ref="C29:J29"/>
    <mergeCell ref="C30:J30"/>
    <mergeCell ref="C33:J33"/>
    <mergeCell ref="C34:J34"/>
    <mergeCell ref="C19:J19"/>
    <mergeCell ref="C4:J4"/>
    <mergeCell ref="C5:J5"/>
    <mergeCell ref="C6:J6"/>
    <mergeCell ref="C7:J7"/>
    <mergeCell ref="C8:J8"/>
    <mergeCell ref="C11:J11"/>
    <mergeCell ref="C12:J12"/>
    <mergeCell ref="C13:J13"/>
    <mergeCell ref="C14:J14"/>
    <mergeCell ref="C15:J15"/>
    <mergeCell ref="C18:J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7"/>
  <sheetViews>
    <sheetView topLeftCell="Z111" workbookViewId="0">
      <selection activeCell="O77" sqref="O77:O131"/>
    </sheetView>
  </sheetViews>
  <sheetFormatPr defaultColWidth="8.875" defaultRowHeight="15.75" x14ac:dyDescent="0.25"/>
  <cols>
    <col min="1" max="1" width="41" bestFit="1" customWidth="1"/>
    <col min="5" max="5" width="9.5" customWidth="1"/>
  </cols>
  <sheetData>
    <row r="1" spans="1:40" ht="16.5" thickBot="1" x14ac:dyDescent="0.3">
      <c r="A1" s="11"/>
      <c r="B1" s="47" t="s">
        <v>0</v>
      </c>
      <c r="C1" s="47"/>
      <c r="D1" s="47"/>
      <c r="E1" s="47"/>
      <c r="F1" s="48" t="s">
        <v>1</v>
      </c>
      <c r="G1" s="48"/>
      <c r="H1" s="48"/>
      <c r="I1" s="48"/>
      <c r="J1" s="48"/>
      <c r="K1" s="48"/>
      <c r="L1" s="47" t="s">
        <v>2</v>
      </c>
      <c r="M1" s="47"/>
      <c r="N1" s="47"/>
      <c r="O1" s="47"/>
      <c r="P1" s="47"/>
      <c r="Q1" s="47"/>
      <c r="R1" s="47"/>
      <c r="S1" s="48" t="s">
        <v>3</v>
      </c>
      <c r="T1" s="48"/>
      <c r="U1" s="48"/>
      <c r="V1" s="48"/>
      <c r="W1" s="47" t="s">
        <v>4</v>
      </c>
      <c r="X1" s="47"/>
      <c r="Y1" s="47"/>
      <c r="Z1" s="47"/>
      <c r="AA1" s="48" t="s">
        <v>5</v>
      </c>
      <c r="AB1" s="48"/>
      <c r="AC1" s="48"/>
      <c r="AD1" s="48"/>
      <c r="AE1" s="48"/>
      <c r="AF1" s="48"/>
      <c r="AG1" s="47" t="s">
        <v>6</v>
      </c>
      <c r="AH1" s="47"/>
      <c r="AI1" s="47"/>
      <c r="AJ1" s="47"/>
      <c r="AK1" s="47"/>
      <c r="AL1" s="54" t="s">
        <v>187</v>
      </c>
      <c r="AM1" s="55"/>
      <c r="AN1" s="56"/>
    </row>
    <row r="2" spans="1:40" s="1" customFormat="1" ht="205.5" thickBot="1" x14ac:dyDescent="0.3">
      <c r="A2" s="35" t="s">
        <v>158</v>
      </c>
      <c r="B2" s="29" t="s">
        <v>160</v>
      </c>
      <c r="C2" s="30" t="s">
        <v>161</v>
      </c>
      <c r="D2" s="30" t="s">
        <v>10</v>
      </c>
      <c r="E2" s="31" t="s">
        <v>11</v>
      </c>
      <c r="F2" s="32" t="s">
        <v>12</v>
      </c>
      <c r="G2" s="33" t="s">
        <v>162</v>
      </c>
      <c r="H2" s="33" t="s">
        <v>163</v>
      </c>
      <c r="I2" s="33" t="s">
        <v>15</v>
      </c>
      <c r="J2" s="33" t="s">
        <v>164</v>
      </c>
      <c r="K2" s="34" t="s">
        <v>17</v>
      </c>
      <c r="L2" s="29" t="s">
        <v>165</v>
      </c>
      <c r="M2" s="30" t="s">
        <v>166</v>
      </c>
      <c r="N2" s="30" t="s">
        <v>167</v>
      </c>
      <c r="O2" s="30" t="s">
        <v>168</v>
      </c>
      <c r="P2" s="30" t="s">
        <v>169</v>
      </c>
      <c r="Q2" s="30" t="s">
        <v>170</v>
      </c>
      <c r="R2" s="31" t="s">
        <v>171</v>
      </c>
      <c r="S2" s="32" t="s">
        <v>25</v>
      </c>
      <c r="T2" s="33" t="s">
        <v>26</v>
      </c>
      <c r="U2" s="33" t="s">
        <v>27</v>
      </c>
      <c r="V2" s="34" t="s">
        <v>172</v>
      </c>
      <c r="W2" s="29" t="s">
        <v>173</v>
      </c>
      <c r="X2" s="30" t="s">
        <v>174</v>
      </c>
      <c r="Y2" s="30" t="s">
        <v>175</v>
      </c>
      <c r="Z2" s="31" t="s">
        <v>176</v>
      </c>
      <c r="AA2" s="32" t="s">
        <v>177</v>
      </c>
      <c r="AB2" s="33" t="s">
        <v>178</v>
      </c>
      <c r="AC2" s="33" t="s">
        <v>179</v>
      </c>
      <c r="AD2" s="33" t="s">
        <v>180</v>
      </c>
      <c r="AE2" s="33" t="s">
        <v>181</v>
      </c>
      <c r="AF2" s="34" t="s">
        <v>38</v>
      </c>
      <c r="AG2" s="29" t="s">
        <v>182</v>
      </c>
      <c r="AH2" s="30" t="s">
        <v>183</v>
      </c>
      <c r="AI2" s="30" t="s">
        <v>184</v>
      </c>
      <c r="AJ2" s="30" t="s">
        <v>185</v>
      </c>
      <c r="AK2" s="31" t="s">
        <v>186</v>
      </c>
      <c r="AL2" s="51" t="s">
        <v>188</v>
      </c>
      <c r="AM2" s="52" t="s">
        <v>189</v>
      </c>
      <c r="AN2" s="53" t="s">
        <v>190</v>
      </c>
    </row>
    <row r="3" spans="1:40" x14ac:dyDescent="0.25">
      <c r="A3" s="22" t="s">
        <v>44</v>
      </c>
      <c r="B3" s="23">
        <f>[1]VS13!$FH3</f>
        <v>36.998211753098602</v>
      </c>
      <c r="C3" s="24">
        <f>[1]VS13!$FI3</f>
        <v>5.8580501942406125</v>
      </c>
      <c r="D3" s="24">
        <f>[1]VS11!$FR3</f>
        <v>32.724713000000001</v>
      </c>
      <c r="E3" s="25">
        <f>[1]VS11!$FU3</f>
        <v>6</v>
      </c>
      <c r="F3" s="26">
        <f>[1]VS11!$GG3</f>
        <v>43.971774193548384</v>
      </c>
      <c r="G3" s="27">
        <f>[1]VS13!$BB3</f>
        <v>12.641055682308689</v>
      </c>
      <c r="H3" s="27">
        <f>[1]VS13!$BC3</f>
        <v>33.915027440340388</v>
      </c>
      <c r="I3" s="27">
        <f>[1]VS11!$BD3</f>
        <v>65.425171116729359</v>
      </c>
      <c r="J3" s="27">
        <f>[1]VS13!$BI3</f>
        <v>0.36998211753098603</v>
      </c>
      <c r="K3" s="28">
        <f>[1]VS11!$BK3</f>
        <v>78.80619103410001</v>
      </c>
      <c r="L3" s="23">
        <f>[1]VS13!$V3</f>
        <v>38129.073308270679</v>
      </c>
      <c r="M3" s="24">
        <f>[1]VS13!$AC3</f>
        <v>17.667654187988148</v>
      </c>
      <c r="N3" s="24">
        <f>[1]VS13!$EI3</f>
        <v>17.94462193823216</v>
      </c>
      <c r="O3" s="24">
        <f>[1]VS13!$EO3</f>
        <v>281</v>
      </c>
      <c r="P3" s="24">
        <f>[1]VS13!$EU3</f>
        <v>0</v>
      </c>
      <c r="Q3" s="24">
        <f>[1]VS13!$FD3</f>
        <v>10.667817722143431</v>
      </c>
      <c r="R3" s="25">
        <f>[1]VS13!$FQ3</f>
        <v>22.694918059923854</v>
      </c>
      <c r="S3" s="26">
        <f>[1]VS10!$L3</f>
        <v>22.857310776595064</v>
      </c>
      <c r="T3" s="27">
        <f>[1]VS12!$FF3</f>
        <v>82.830359345448571</v>
      </c>
      <c r="U3" s="27">
        <f>[1]VS12!$FG3</f>
        <v>56.952553243976645</v>
      </c>
      <c r="V3" s="28">
        <f>[1]VS13!$DZ3</f>
        <v>185.54603194178949</v>
      </c>
      <c r="W3" s="23">
        <f>[1]VS13!$AH3</f>
        <v>60.290948275862064</v>
      </c>
      <c r="X3" s="24">
        <f>[1]VS13!$AJ3</f>
        <v>5.2442528735632186</v>
      </c>
      <c r="Y3" s="24">
        <f>[1]VS13!$AK3</f>
        <v>3.4841954022988508</v>
      </c>
      <c r="Z3" s="25">
        <f>[1]VS13!$AT3</f>
        <v>44.089068825910935</v>
      </c>
      <c r="AA3" s="26">
        <f>[1]VS13!$CY3</f>
        <v>85.267857142857139</v>
      </c>
      <c r="AB3" s="27">
        <f>[1]VS13!$DB3</f>
        <v>0</v>
      </c>
      <c r="AC3" s="27">
        <f>[1]VS13!$DL3</f>
        <v>71.299562012933663</v>
      </c>
      <c r="AD3" s="27">
        <f>[1]VS13!$DM3</f>
        <v>14.143094841930116</v>
      </c>
      <c r="AE3" s="27">
        <f>[1]VS13!$DH3</f>
        <v>0.801627921317</v>
      </c>
      <c r="AF3" s="28">
        <f>[1]VS12!$GR3</f>
        <v>7.75</v>
      </c>
      <c r="AG3" s="49">
        <f>[1]VS13!$CI3</f>
        <v>37.222222222222221</v>
      </c>
      <c r="AH3" s="50">
        <f>[1]VS13!$CJ3</f>
        <v>60.439560439560438</v>
      </c>
      <c r="AI3" s="24">
        <f>[1]VS13!$CP3</f>
        <v>82.681564245810051</v>
      </c>
      <c r="AJ3" s="24">
        <f>[1]VS13!$EJ3</f>
        <v>23.65985149018411</v>
      </c>
      <c r="AK3" s="25">
        <f>[1]VS13!$EL3</f>
        <v>11.72820669311362</v>
      </c>
      <c r="AL3" s="16">
        <v>19129</v>
      </c>
      <c r="AM3" s="17">
        <v>16217</v>
      </c>
      <c r="AN3" s="18">
        <f>(AM3-AL3)/AL3</f>
        <v>-0.15222959903810968</v>
      </c>
    </row>
    <row r="4" spans="1:40" x14ac:dyDescent="0.25">
      <c r="A4" s="14" t="s">
        <v>45</v>
      </c>
      <c r="B4" s="23">
        <f>[1]VS13!$FH4</f>
        <v>10.192433137638618</v>
      </c>
      <c r="C4" s="24">
        <f>[1]VS13!$FI4</f>
        <v>5.9523809523809526</v>
      </c>
      <c r="D4" s="24">
        <f>[1]VS11!$FR4</f>
        <v>48.142426</v>
      </c>
      <c r="E4" s="25">
        <f>[1]VS11!$FU4</f>
        <v>7</v>
      </c>
      <c r="F4" s="26">
        <f>[1]VS11!$GG4</f>
        <v>32.532967032967036</v>
      </c>
      <c r="G4" s="27">
        <f>[1]VS13!$BB4</f>
        <v>6.4416177429876065</v>
      </c>
      <c r="H4" s="27">
        <f>[1]VS13!$BC4</f>
        <v>28.701891715590342</v>
      </c>
      <c r="I4" s="27">
        <f>[1]VS11!$BD4</f>
        <v>44.765166340508806</v>
      </c>
      <c r="J4" s="27">
        <f>[1]VS13!$BI4</f>
        <v>0</v>
      </c>
      <c r="K4" s="28">
        <f>[1]VS11!$BK4</f>
        <v>24.706457925636006</v>
      </c>
      <c r="L4" s="23">
        <f>[1]VS13!$V4</f>
        <v>49807.861764705885</v>
      </c>
      <c r="M4" s="24">
        <f>[1]VS13!$AC4</f>
        <v>10.690025026814444</v>
      </c>
      <c r="N4" s="24">
        <f>[1]VS13!$EI4</f>
        <v>14.642912955149242</v>
      </c>
      <c r="O4" s="24">
        <f>[1]VS13!$EO4</f>
        <v>174</v>
      </c>
      <c r="P4" s="24">
        <f>[1]VS13!$EU4</f>
        <v>8.1539465101108946E-2</v>
      </c>
      <c r="Q4" s="24">
        <f>[1]VS13!$FD4</f>
        <v>8.1539465101108934</v>
      </c>
      <c r="R4" s="25">
        <f>[1]VS13!$FQ4</f>
        <v>15.70232558139535</v>
      </c>
      <c r="S4" s="26">
        <f>[1]VS10!$L4</f>
        <v>36.23230490451774</v>
      </c>
      <c r="T4" s="27">
        <f>[1]VS12!$FF4</f>
        <v>81.581740976645435</v>
      </c>
      <c r="U4" s="27">
        <f>[1]VS12!$FG4</f>
        <v>61.878980891719749</v>
      </c>
      <c r="V4" s="28">
        <f>[1]VS13!$DZ4</f>
        <v>140.41095890410961</v>
      </c>
      <c r="W4" s="23">
        <f>[1]VS13!$AH4</f>
        <v>80.772436787996668</v>
      </c>
      <c r="X4" s="24">
        <f>[1]VS13!$AJ4</f>
        <v>0.41678243956654626</v>
      </c>
      <c r="Y4" s="24">
        <f>[1]VS13!$AK4</f>
        <v>1.4448457904973604</v>
      </c>
      <c r="Z4" s="25">
        <f>[1]VS13!$AT4</f>
        <v>42.271714922049</v>
      </c>
      <c r="AA4" s="26">
        <f>[1]VS13!$CY4</f>
        <v>85.620915032679733</v>
      </c>
      <c r="AB4" s="27">
        <f>[1]VS13!$DB4</f>
        <v>0</v>
      </c>
      <c r="AC4" s="27">
        <f>[1]VS13!$DL4</f>
        <v>75.422804813499894</v>
      </c>
      <c r="AD4" s="27">
        <f>[1]VS13!$DM4</f>
        <v>14.739229024943311</v>
      </c>
      <c r="AE4" s="27">
        <f>[1]VS13!$DH4</f>
        <v>0.73385518590999999</v>
      </c>
      <c r="AF4" s="28">
        <f>[1]VS12!$GR4</f>
        <v>15.58333333</v>
      </c>
      <c r="AG4" s="49">
        <f>[1]VS13!$CI4</f>
        <v>42.857142857142854</v>
      </c>
      <c r="AH4" s="50">
        <f>[1]VS13!$CJ4</f>
        <v>75.238095238095241</v>
      </c>
      <c r="AI4" s="24">
        <f>[1]VS13!$CP4</f>
        <v>89.256198347107443</v>
      </c>
      <c r="AJ4" s="24">
        <f>[1]VS13!$EJ4</f>
        <v>12.743664717348929</v>
      </c>
      <c r="AK4" s="25">
        <f>[1]VS13!$EL4</f>
        <v>23.854775828460038</v>
      </c>
      <c r="AL4" s="16">
        <v>12812</v>
      </c>
      <c r="AM4" s="17">
        <v>12264</v>
      </c>
      <c r="AN4" s="18">
        <f t="shared" ref="AN4:AN58" si="0">(AM4-AL4)/AL4</f>
        <v>-4.2772400874180459E-2</v>
      </c>
    </row>
    <row r="5" spans="1:40" x14ac:dyDescent="0.25">
      <c r="A5" s="14" t="s">
        <v>46</v>
      </c>
      <c r="B5" s="23">
        <f>[1]VS13!$FH5</f>
        <v>65.916398713826368</v>
      </c>
      <c r="C5" s="24">
        <f>[1]VS13!$FI5</f>
        <v>5.0528249885163063</v>
      </c>
      <c r="D5" s="24">
        <f>[1]VS11!$FR5</f>
        <v>20.118659999999998</v>
      </c>
      <c r="E5" s="25">
        <f>[1]VS11!$FU5</f>
        <v>6</v>
      </c>
      <c r="F5" s="26">
        <f>[1]VS11!$GG5</f>
        <v>62.322580645161288</v>
      </c>
      <c r="G5" s="27">
        <f>[1]VS13!$BB5</f>
        <v>12.344970142397795</v>
      </c>
      <c r="H5" s="27">
        <f>[1]VS13!$BC5</f>
        <v>43.293523197060175</v>
      </c>
      <c r="I5" s="27">
        <f>[1]VS11!$BD5</f>
        <v>57.762976573265966</v>
      </c>
      <c r="J5" s="27">
        <f>[1]VS13!$BI5</f>
        <v>0.45934772622875514</v>
      </c>
      <c r="K5" s="28">
        <f>[1]VS11!$BK5</f>
        <v>50.241157556270096</v>
      </c>
      <c r="L5" s="23">
        <f>[1]VS13!$V5</f>
        <v>43903.901337792646</v>
      </c>
      <c r="M5" s="24">
        <f>[1]VS13!$AC5</f>
        <v>16.23841059602649</v>
      </c>
      <c r="N5" s="24">
        <f>[1]VS13!$EI5</f>
        <v>16.196348114773535</v>
      </c>
      <c r="O5" s="24">
        <f>[1]VS13!$EO5</f>
        <v>258</v>
      </c>
      <c r="P5" s="24">
        <f>[1]VS13!$EU5</f>
        <v>0.11483693155718878</v>
      </c>
      <c r="Q5" s="24">
        <f>[1]VS13!$FD5</f>
        <v>10.45016077170418</v>
      </c>
      <c r="R5" s="25">
        <f>[1]VS13!$FQ5</f>
        <v>20.158662700099164</v>
      </c>
      <c r="S5" s="26">
        <f>[1]VS10!$L5</f>
        <v>24.608122063964622</v>
      </c>
      <c r="T5" s="27">
        <f>[1]VS12!$FF5</f>
        <v>83.242732214606477</v>
      </c>
      <c r="U5" s="27">
        <f>[1]VS12!$FG5</f>
        <v>59.796738359725829</v>
      </c>
      <c r="V5" s="28">
        <f>[1]VS13!$DZ5</f>
        <v>261.31143775838308</v>
      </c>
      <c r="W5" s="23">
        <f>[1]VS13!$AH5</f>
        <v>63.478951548848293</v>
      </c>
      <c r="X5" s="24">
        <f>[1]VS13!$AJ5</f>
        <v>2.5416997617156474</v>
      </c>
      <c r="Y5" s="24">
        <f>[1]VS13!$AK5</f>
        <v>2.5099285146942019</v>
      </c>
      <c r="Z5" s="25">
        <f>[1]VS13!$AT5</f>
        <v>41.058232338161396</v>
      </c>
      <c r="AA5" s="26">
        <f>[1]VS13!$CY5</f>
        <v>86.956521739130437</v>
      </c>
      <c r="AB5" s="27" t="str">
        <f>[1]VS13!$DB5</f>
        <v>NA</v>
      </c>
      <c r="AC5" s="27">
        <f>[1]VS13!$DL5</f>
        <v>72.130244054093978</v>
      </c>
      <c r="AD5" s="27">
        <f>[1]VS13!$DM5</f>
        <v>14.263074484944534</v>
      </c>
      <c r="AE5" s="27">
        <f>[1]VS13!$DH5</f>
        <v>0.86127698667899999</v>
      </c>
      <c r="AF5" s="28">
        <f>[1]VS12!$GR5</f>
        <v>10.32608696</v>
      </c>
      <c r="AG5" s="49">
        <f>[1]VS13!$CI5</f>
        <v>38.596491228070171</v>
      </c>
      <c r="AH5" s="50">
        <f>[1]VS13!$CJ5</f>
        <v>60.792951541850215</v>
      </c>
      <c r="AI5" s="24">
        <f>[1]VS13!$CP5</f>
        <v>82.186234817813769</v>
      </c>
      <c r="AJ5" s="24">
        <f>[1]VS13!$EJ5</f>
        <v>18.676210839453379</v>
      </c>
      <c r="AK5" s="25">
        <f>[1]VS13!$EL5</f>
        <v>15.366737938086828</v>
      </c>
      <c r="AL5" s="16">
        <v>17346</v>
      </c>
      <c r="AM5" s="17">
        <v>17416</v>
      </c>
      <c r="AN5" s="18">
        <f t="shared" si="0"/>
        <v>4.0355125100887809E-3</v>
      </c>
    </row>
    <row r="6" spans="1:40" x14ac:dyDescent="0.25">
      <c r="A6" s="14" t="s">
        <v>47</v>
      </c>
      <c r="B6" s="23">
        <f>[1]VS13!$FH6</f>
        <v>65.997332022748012</v>
      </c>
      <c r="C6" s="24">
        <f>[1]VS13!$FI6</f>
        <v>4.4232254440777927</v>
      </c>
      <c r="D6" s="24">
        <f>[1]VS11!$FR6</f>
        <v>15.064665</v>
      </c>
      <c r="E6" s="25">
        <f>[1]VS11!$FU6</f>
        <v>7</v>
      </c>
      <c r="F6" s="26">
        <f>[1]VS11!$GG6</f>
        <v>17.683615819209038</v>
      </c>
      <c r="G6" s="27">
        <f>[1]VS13!$BB6</f>
        <v>16.078073439584358</v>
      </c>
      <c r="H6" s="27">
        <f>[1]VS13!$BC6</f>
        <v>43.740784946991504</v>
      </c>
      <c r="I6" s="27">
        <f>[1]VS11!$BD6</f>
        <v>74.071473706382079</v>
      </c>
      <c r="J6" s="27">
        <f>[1]VS13!$BI6</f>
        <v>0.14041985536754897</v>
      </c>
      <c r="K6" s="28">
        <f>[1]VS11!$BK6</f>
        <v>101.10229586463527</v>
      </c>
      <c r="L6" s="23">
        <f>[1]VS13!$V6</f>
        <v>34419.965250965251</v>
      </c>
      <c r="M6" s="24">
        <f>[1]VS13!$AC6</f>
        <v>28.738910012674275</v>
      </c>
      <c r="N6" s="24">
        <f>[1]VS13!$EI6</f>
        <v>21.201979045401632</v>
      </c>
      <c r="O6" s="24">
        <f>[1]VS13!$EO6</f>
        <v>528</v>
      </c>
      <c r="P6" s="24">
        <f>[1]VS13!$EU6</f>
        <v>0.14041985536754897</v>
      </c>
      <c r="Q6" s="24">
        <f>[1]VS13!$FD6</f>
        <v>18.184371270097593</v>
      </c>
      <c r="R6" s="25">
        <f>[1]VS13!$FQ6</f>
        <v>20.88738484677571</v>
      </c>
      <c r="S6" s="26">
        <f>[1]VS10!$L6</f>
        <v>66.706878048786635</v>
      </c>
      <c r="T6" s="27">
        <f>[1]VS12!$FF6</f>
        <v>53.31372549019607</v>
      </c>
      <c r="U6" s="27">
        <f>[1]VS12!$FG6</f>
        <v>28.343137254901961</v>
      </c>
      <c r="V6" s="28">
        <f>[1]VS13!$DZ6</f>
        <v>187.109457277259</v>
      </c>
      <c r="W6" s="23">
        <f>[1]VS13!$AH6</f>
        <v>45.629699248120303</v>
      </c>
      <c r="X6" s="24">
        <f>[1]VS13!$AJ6</f>
        <v>5.4511278195488719</v>
      </c>
      <c r="Y6" s="24">
        <f>[1]VS13!$AK6</f>
        <v>4.1353383458646613</v>
      </c>
      <c r="Z6" s="25">
        <f>[1]VS13!$AT6</f>
        <v>36.145510835913313</v>
      </c>
      <c r="AA6" s="26">
        <f>[1]VS13!$CY6</f>
        <v>86.330935251798564</v>
      </c>
      <c r="AB6" s="27">
        <f>[1]VS13!$DB6</f>
        <v>0</v>
      </c>
      <c r="AC6" s="27">
        <f>[1]VS13!$DL6</f>
        <v>69.481100672117762</v>
      </c>
      <c r="AD6" s="27">
        <f>[1]VS13!$DM6</f>
        <v>10.204081632653061</v>
      </c>
      <c r="AE6" s="27">
        <f>[1]VS13!$DH6</f>
        <v>0.91272905988899999</v>
      </c>
      <c r="AF6" s="28">
        <f>[1]VS12!$GR6</f>
        <v>8.5882352900000001</v>
      </c>
      <c r="AG6" s="49">
        <f>[1]VS13!$CI6</f>
        <v>26.056338028169012</v>
      </c>
      <c r="AH6" s="50">
        <f>[1]VS13!$CJ6</f>
        <v>60.283687943262407</v>
      </c>
      <c r="AI6" s="24">
        <f>[1]VS13!$CP6</f>
        <v>74.782608695652172</v>
      </c>
      <c r="AJ6" s="24">
        <f>[1]VS13!$EJ6</f>
        <v>34.844999452294886</v>
      </c>
      <c r="AK6" s="25">
        <f>[1]VS13!$EL6</f>
        <v>6.0904808850914671</v>
      </c>
      <c r="AL6" s="16">
        <v>13342</v>
      </c>
      <c r="AM6" s="17">
        <v>14243</v>
      </c>
      <c r="AN6" s="18">
        <f t="shared" si="0"/>
        <v>6.7531104781891768E-2</v>
      </c>
    </row>
    <row r="7" spans="1:40" x14ac:dyDescent="0.25">
      <c r="A7" s="14" t="s">
        <v>48</v>
      </c>
      <c r="B7" s="23">
        <f>[1]VS13!$FH7</f>
        <v>43.703703703703702</v>
      </c>
      <c r="C7" s="24">
        <f>[1]VS13!$FI7</f>
        <v>6.5432098765432105</v>
      </c>
      <c r="D7" s="24">
        <f>[1]VS11!$FR7</f>
        <v>9.5790640000000007</v>
      </c>
      <c r="E7" s="25">
        <f>[1]VS11!$FU7</f>
        <v>3</v>
      </c>
      <c r="F7" s="26">
        <f>[1]VS11!$GG7</f>
        <v>89.214285714285708</v>
      </c>
      <c r="G7" s="27">
        <f>[1]VS13!$BB7</f>
        <v>6.9135802469135808</v>
      </c>
      <c r="H7" s="27">
        <f>[1]VS13!$BC7</f>
        <v>49.135802469135804</v>
      </c>
      <c r="I7" s="27">
        <f>[1]VS11!$BD7</f>
        <v>39.629629629629633</v>
      </c>
      <c r="J7" s="27">
        <f>[1]VS13!$BI7</f>
        <v>0</v>
      </c>
      <c r="K7" s="28">
        <f>[1]VS11!$BK7</f>
        <v>3.9506172839506175</v>
      </c>
      <c r="L7" s="23">
        <f>[1]VS13!$V7</f>
        <v>90862.712923728817</v>
      </c>
      <c r="M7" s="24">
        <f>[1]VS13!$AC7</f>
        <v>3.068450039339103</v>
      </c>
      <c r="N7" s="24">
        <f>[1]VS13!$EI7</f>
        <v>4.5741324921135647</v>
      </c>
      <c r="O7" s="24">
        <f>[1]VS13!$EO7</f>
        <v>400</v>
      </c>
      <c r="P7" s="24">
        <f>[1]VS13!$EU7</f>
        <v>0.24691358024691359</v>
      </c>
      <c r="Q7" s="24">
        <f>[1]VS13!$FD7</f>
        <v>35.555555555555557</v>
      </c>
      <c r="R7" s="25">
        <f>[1]VS13!$FQ7</f>
        <v>11.473880597014926</v>
      </c>
      <c r="S7" s="26">
        <f>[1]VS10!$L7</f>
        <v>28.275434321299798</v>
      </c>
      <c r="T7" s="27">
        <f>[1]VS12!$FF7</f>
        <v>71.525378687217639</v>
      </c>
      <c r="U7" s="27">
        <f>[1]VS12!$FG7</f>
        <v>52.006377889981401</v>
      </c>
      <c r="V7" s="28">
        <f>[1]VS13!$DZ7</f>
        <v>169.38271604938274</v>
      </c>
      <c r="W7" s="23">
        <f>[1]VS13!$AH7</f>
        <v>68.364811133200803</v>
      </c>
      <c r="X7" s="24">
        <f>[1]VS13!$AJ7</f>
        <v>0.57157057654075549</v>
      </c>
      <c r="Y7" s="24">
        <f>[1]VS13!$AK7</f>
        <v>0.82007952286282315</v>
      </c>
      <c r="Z7" s="25">
        <f>[1]VS13!$AT7</f>
        <v>32.869855394883203</v>
      </c>
      <c r="AA7" s="26">
        <f>[1]VS13!$CY7</f>
        <v>95.454545454545453</v>
      </c>
      <c r="AB7" s="27">
        <f>[1]VS13!$DB7</f>
        <v>0</v>
      </c>
      <c r="AC7" s="27">
        <f>[1]VS13!$DL7</f>
        <v>77.316977593237183</v>
      </c>
      <c r="AD7" s="27">
        <f>[1]VS13!$DM7</f>
        <v>1.7574692442882249</v>
      </c>
      <c r="AE7" s="27">
        <f>[1]VS13!$DH7</f>
        <v>1.2345679012299999</v>
      </c>
      <c r="AF7" s="28">
        <f>[1]VS12!$GR7</f>
        <v>16.899999999999999</v>
      </c>
      <c r="AG7" s="49">
        <f>[1]VS13!$CI7</f>
        <v>60</v>
      </c>
      <c r="AH7" s="50">
        <f>[1]VS13!$CJ7</f>
        <v>80</v>
      </c>
      <c r="AI7" s="24">
        <f>[1]VS13!$CP7</f>
        <v>80</v>
      </c>
      <c r="AJ7" s="24">
        <f>[1]VS13!$EJ7</f>
        <v>7.3545217257792102</v>
      </c>
      <c r="AK7" s="25">
        <f>[1]VS13!$EL7</f>
        <v>63.657300783049287</v>
      </c>
      <c r="AL7" s="16">
        <v>7010</v>
      </c>
      <c r="AM7" s="17">
        <v>8100</v>
      </c>
      <c r="AN7" s="18">
        <f t="shared" si="0"/>
        <v>0.15549215406562053</v>
      </c>
    </row>
    <row r="8" spans="1:40" x14ac:dyDescent="0.25">
      <c r="A8" s="14" t="s">
        <v>49</v>
      </c>
      <c r="B8" s="23">
        <f>[1]VS13!$FH8</f>
        <v>17.7866451585516</v>
      </c>
      <c r="C8" s="24">
        <f>[1]VS13!$FI8</f>
        <v>3.6507195313494929</v>
      </c>
      <c r="D8" s="24">
        <f>[1]VS11!$FR8</f>
        <v>28.756461000000002</v>
      </c>
      <c r="E8" s="25">
        <f>[1]VS11!$FU8</f>
        <v>6</v>
      </c>
      <c r="F8" s="26">
        <f>[1]VS11!$GG8</f>
        <v>57.393939393939391</v>
      </c>
      <c r="G8" s="27">
        <f>[1]VS13!$BB8</f>
        <v>11.80116313622278</v>
      </c>
      <c r="H8" s="27">
        <f>[1]VS13!$BC8</f>
        <v>39.521161438213696</v>
      </c>
      <c r="I8" s="27">
        <f>[1]VS11!$BD8</f>
        <v>70.212675637814669</v>
      </c>
      <c r="J8" s="27">
        <f>[1]VS13!$BI8</f>
        <v>4.2450227108715037E-2</v>
      </c>
      <c r="K8" s="28">
        <f>[1]VS11!$BK8</f>
        <v>22.838222184488686</v>
      </c>
      <c r="L8" s="23">
        <f>[1]VS13!$V8</f>
        <v>38117.932989690722</v>
      </c>
      <c r="M8" s="24">
        <f>[1]VS13!$AC8</f>
        <v>21.080171930480283</v>
      </c>
      <c r="N8" s="24">
        <f>[1]VS13!$EI8</f>
        <v>13.662598944591029</v>
      </c>
      <c r="O8" s="24">
        <f>[1]VS13!$EO8</f>
        <v>451</v>
      </c>
      <c r="P8" s="24">
        <f>[1]VS13!$EU8</f>
        <v>0.1273506813261451</v>
      </c>
      <c r="Q8" s="24">
        <f>[1]VS13!$FD8</f>
        <v>13.41427176635395</v>
      </c>
      <c r="R8" s="25">
        <f>[1]VS13!$FQ8</f>
        <v>21.783123329515082</v>
      </c>
      <c r="S8" s="26">
        <f>[1]VS10!$L8</f>
        <v>37.478770163096307</v>
      </c>
      <c r="T8" s="27">
        <f>[1]VS12!$FF8</f>
        <v>78.509191073135085</v>
      </c>
      <c r="U8" s="27">
        <f>[1]VS12!$FG8</f>
        <v>56.192028781831468</v>
      </c>
      <c r="V8" s="28">
        <f>[1]VS13!$DZ8</f>
        <v>186.22914632593285</v>
      </c>
      <c r="W8" s="23">
        <f>[1]VS13!$AH8</f>
        <v>75.246422893481707</v>
      </c>
      <c r="X8" s="24">
        <f>[1]VS13!$AJ8</f>
        <v>1.287758346581876</v>
      </c>
      <c r="Y8" s="24">
        <f>[1]VS13!$AK8</f>
        <v>1.7647058823529411</v>
      </c>
      <c r="Z8" s="25">
        <f>[1]VS13!$AT8</f>
        <v>48.257887517146777</v>
      </c>
      <c r="AA8" s="26">
        <f>[1]VS13!$CY8</f>
        <v>91.394658753709194</v>
      </c>
      <c r="AB8" s="27">
        <f>[1]VS13!$DB8</f>
        <v>0</v>
      </c>
      <c r="AC8" s="27">
        <f>[1]VS13!$DL8</f>
        <v>72.2460367223009</v>
      </c>
      <c r="AD8" s="27">
        <f>[1]VS13!$DM8</f>
        <v>14.388489208633095</v>
      </c>
      <c r="AE8" s="27">
        <f>[1]VS13!$DH8</f>
        <v>0.93390499639199998</v>
      </c>
      <c r="AF8" s="28">
        <f>[1]VS12!$GR8</f>
        <v>12.33333333</v>
      </c>
      <c r="AG8" s="49">
        <f>[1]VS13!$CI8</f>
        <v>42.410714285714285</v>
      </c>
      <c r="AH8" s="50">
        <f>[1]VS13!$CJ8</f>
        <v>65</v>
      </c>
      <c r="AI8" s="24">
        <f>[1]VS13!$CP8</f>
        <v>81.848184818481855</v>
      </c>
      <c r="AJ8" s="24">
        <f>[1]VS13!$EJ8</f>
        <v>17.932971842947669</v>
      </c>
      <c r="AK8" s="25">
        <f>[1]VS13!$EL8</f>
        <v>12.713137780100608</v>
      </c>
      <c r="AL8" s="16">
        <v>23313</v>
      </c>
      <c r="AM8" s="17">
        <v>23557</v>
      </c>
      <c r="AN8" s="18">
        <f t="shared" si="0"/>
        <v>1.0466263458156393E-2</v>
      </c>
    </row>
    <row r="9" spans="1:40" x14ac:dyDescent="0.25">
      <c r="A9" s="14" t="s">
        <v>50</v>
      </c>
      <c r="B9" s="23">
        <f>[1]VS13!$FH9</f>
        <v>7.1933674713484512</v>
      </c>
      <c r="C9" s="24">
        <f>[1]VS13!$FI9</f>
        <v>4.7549378200438914</v>
      </c>
      <c r="D9" s="24">
        <f>[1]VS11!$FR9</f>
        <v>18.984394999999999</v>
      </c>
      <c r="E9" s="25">
        <f>[1]VS11!$FU9</f>
        <v>0</v>
      </c>
      <c r="F9" s="26">
        <f>[1]VS11!$GG9</f>
        <v>38.056074766355138</v>
      </c>
      <c r="G9" s="27">
        <f>[1]VS13!$BB9</f>
        <v>16.215557181175324</v>
      </c>
      <c r="H9" s="27">
        <f>[1]VS13!$BC9</f>
        <v>33.162643257742012</v>
      </c>
      <c r="I9" s="27">
        <f>[1]VS11!$BD9</f>
        <v>71.080224335527916</v>
      </c>
      <c r="J9" s="27">
        <f>[1]VS13!$BI9</f>
        <v>0.365764447695684</v>
      </c>
      <c r="K9" s="28">
        <f>[1]VS11!$BK9</f>
        <v>97.415264569617165</v>
      </c>
      <c r="L9" s="23">
        <f>[1]VS13!$V9</f>
        <v>23918.707627118645</v>
      </c>
      <c r="M9" s="24">
        <f>[1]VS13!$AC9</f>
        <v>40.211132437619959</v>
      </c>
      <c r="N9" s="24">
        <f>[1]VS13!$EI9</f>
        <v>21.875</v>
      </c>
      <c r="O9" s="24">
        <f>[1]VS13!$EO9</f>
        <v>161</v>
      </c>
      <c r="P9" s="24">
        <f>[1]VS13!$EU9</f>
        <v>0</v>
      </c>
      <c r="Q9" s="24">
        <f>[1]VS13!$FD9</f>
        <v>13.167520117044623</v>
      </c>
      <c r="R9" s="25">
        <f>[1]VS13!$FQ9</f>
        <v>26.960963152134259</v>
      </c>
      <c r="S9" s="26">
        <f>[1]VS10!$L9</f>
        <v>11.18019084328099</v>
      </c>
      <c r="T9" s="27">
        <f>[1]VS12!$FF9</f>
        <v>82.309442548350404</v>
      </c>
      <c r="U9" s="27">
        <f>[1]VS12!$FG9</f>
        <v>53.071672354948809</v>
      </c>
      <c r="V9" s="28">
        <f>[1]VS13!$DZ9</f>
        <v>279.68788100463303</v>
      </c>
      <c r="W9" s="23">
        <f>[1]VS13!$AH9</f>
        <v>52.235772357723576</v>
      </c>
      <c r="X9" s="24">
        <f>[1]VS13!$AJ9</f>
        <v>4.0650406504065035</v>
      </c>
      <c r="Y9" s="24">
        <f>[1]VS13!$AK9</f>
        <v>3.3536585365853662</v>
      </c>
      <c r="Z9" s="25">
        <f>[1]VS13!$AT9</f>
        <v>36.29893238434164</v>
      </c>
      <c r="AA9" s="26">
        <f>[1]VS13!$CY9</f>
        <v>83.974358974358978</v>
      </c>
      <c r="AB9" s="27">
        <f>[1]VS13!$DB9</f>
        <v>0</v>
      </c>
      <c r="AC9" s="27">
        <f>[1]VS13!$DL9</f>
        <v>69.342642534931244</v>
      </c>
      <c r="AD9" s="27">
        <f>[1]VS13!$DM9</f>
        <v>17.4346201743462</v>
      </c>
      <c r="AE9" s="27">
        <f>[1]VS13!$DH9</f>
        <v>0.97537186052199998</v>
      </c>
      <c r="AF9" s="28">
        <f>[1]VS12!$GR9</f>
        <v>8.7857142899999996</v>
      </c>
      <c r="AG9" s="49">
        <f>[1]VS13!$CI9</f>
        <v>31.967213114754102</v>
      </c>
      <c r="AH9" s="50">
        <f>[1]VS13!$CJ9</f>
        <v>47.154471544715449</v>
      </c>
      <c r="AI9" s="24">
        <f>[1]VS13!$CP9</f>
        <v>77.310924369747909</v>
      </c>
      <c r="AJ9" s="24">
        <f>[1]VS13!$EJ9</f>
        <v>23.248752981999566</v>
      </c>
      <c r="AK9" s="25">
        <f>[1]VS13!$EL9</f>
        <v>7.3736716547386685</v>
      </c>
      <c r="AL9" s="16">
        <v>7664</v>
      </c>
      <c r="AM9" s="17">
        <v>8202</v>
      </c>
      <c r="AN9" s="18">
        <f t="shared" si="0"/>
        <v>7.0198329853862207E-2</v>
      </c>
    </row>
    <row r="10" spans="1:40" x14ac:dyDescent="0.25">
      <c r="A10" s="14" t="s">
        <v>51</v>
      </c>
      <c r="B10" s="23">
        <f>[1]VS13!$FH10</f>
        <v>25.528623001547189</v>
      </c>
      <c r="C10" s="24">
        <f>[1]VS13!$FI10</f>
        <v>3.8679731820526042</v>
      </c>
      <c r="D10" s="24">
        <f>[1]VS11!$FR10</f>
        <v>39.367780000000003</v>
      </c>
      <c r="E10" s="25">
        <f>[1]VS11!$FU10</f>
        <v>3</v>
      </c>
      <c r="F10" s="26">
        <f>[1]VS11!$GG10</f>
        <v>74.593023255813947</v>
      </c>
      <c r="G10" s="27">
        <f>[1]VS13!$BB10</f>
        <v>9.1542031975244971</v>
      </c>
      <c r="H10" s="27">
        <f>[1]VS13!$BC10</f>
        <v>32.877772047447138</v>
      </c>
      <c r="I10" s="27">
        <f>[1]VS11!$BD10</f>
        <v>44.22382671480144</v>
      </c>
      <c r="J10" s="27">
        <f>[1]VS13!$BI10</f>
        <v>0.12893243940175347</v>
      </c>
      <c r="K10" s="28">
        <f>[1]VS11!$BK10</f>
        <v>17.921609076843733</v>
      </c>
      <c r="L10" s="23">
        <f>[1]VS13!$V10</f>
        <v>47600.489898989901</v>
      </c>
      <c r="M10" s="24">
        <f>[1]VS13!$AC10</f>
        <v>13.468634686346864</v>
      </c>
      <c r="N10" s="24">
        <f>[1]VS13!$EI10</f>
        <v>11.207519884309471</v>
      </c>
      <c r="O10" s="24">
        <f>[1]VS13!$EO10</f>
        <v>172</v>
      </c>
      <c r="P10" s="24">
        <f>[1]VS13!$EU10</f>
        <v>0.38679731820526042</v>
      </c>
      <c r="Q10" s="24">
        <f>[1]VS13!$FD10</f>
        <v>15.471892728210417</v>
      </c>
      <c r="R10" s="25">
        <f>[1]VS13!$FQ10</f>
        <v>21.122559652928416</v>
      </c>
      <c r="S10" s="26">
        <f>[1]VS10!$L10</f>
        <v>49.5364472574364</v>
      </c>
      <c r="T10" s="27">
        <f>[1]VS12!$FF10</f>
        <v>85.906260242543425</v>
      </c>
      <c r="U10" s="27">
        <f>[1]VS12!$FG10</f>
        <v>61.914126515896427</v>
      </c>
      <c r="V10" s="28">
        <f>[1]VS13!$DZ10</f>
        <v>218.28261990716862</v>
      </c>
      <c r="W10" s="23">
        <f>[1]VS13!$AH10</f>
        <v>70.472294533283758</v>
      </c>
      <c r="X10" s="24">
        <f>[1]VS13!$AJ10</f>
        <v>1.004090740052064</v>
      </c>
      <c r="Y10" s="24">
        <f>[1]VS13!$AK10</f>
        <v>2.9007065823726292</v>
      </c>
      <c r="Z10" s="25">
        <f>[1]VS13!$AT10</f>
        <v>34.306049822064054</v>
      </c>
      <c r="AA10" s="26">
        <f>[1]VS13!$CY10</f>
        <v>91.262135922330103</v>
      </c>
      <c r="AB10" s="27">
        <f>[1]VS13!$DB10</f>
        <v>0</v>
      </c>
      <c r="AC10" s="27">
        <f>[1]VS13!$DL10</f>
        <v>74.970837013058926</v>
      </c>
      <c r="AD10" s="27">
        <f>[1]VS13!$DM10</f>
        <v>11.784511784511785</v>
      </c>
      <c r="AE10" s="27">
        <f>[1]VS13!$DH10</f>
        <v>0.77359463641100001</v>
      </c>
      <c r="AF10" s="28">
        <f>[1]VS12!$GR10</f>
        <v>15.25</v>
      </c>
      <c r="AG10" s="49">
        <f>[1]VS13!$CI10</f>
        <v>44.444444444444443</v>
      </c>
      <c r="AH10" s="50">
        <f>[1]VS13!$CJ10</f>
        <v>66.666666666666657</v>
      </c>
      <c r="AI10" s="24">
        <f>[1]VS13!$CP10</f>
        <v>86.58536585365853</v>
      </c>
      <c r="AJ10" s="24">
        <f>[1]VS13!$EJ10</f>
        <v>11.336367397600331</v>
      </c>
      <c r="AK10" s="25">
        <f>[1]VS13!$EL10</f>
        <v>34.422838229209759</v>
      </c>
      <c r="AL10" s="16">
        <v>8173</v>
      </c>
      <c r="AM10" s="17">
        <v>7756</v>
      </c>
      <c r="AN10" s="18">
        <f t="shared" si="0"/>
        <v>-5.1021656674415758E-2</v>
      </c>
    </row>
    <row r="11" spans="1:40" x14ac:dyDescent="0.25">
      <c r="A11" s="14" t="s">
        <v>52</v>
      </c>
      <c r="B11" s="23">
        <f>[1]VS13!$FH11</f>
        <v>16.279917385493864</v>
      </c>
      <c r="C11" s="24">
        <f>[1]VS13!$FI11</f>
        <v>2.9158060988944237</v>
      </c>
      <c r="D11" s="24">
        <f>[1]VS11!$FR11</f>
        <v>28.030764000000001</v>
      </c>
      <c r="E11" s="25">
        <f>[1]VS11!$FU11</f>
        <v>1</v>
      </c>
      <c r="F11" s="26">
        <f>[1]VS11!$GG11</f>
        <v>30.967078189300413</v>
      </c>
      <c r="G11" s="27">
        <f>[1]VS13!$BB11</f>
        <v>7.8969748511723967</v>
      </c>
      <c r="H11" s="27">
        <f>[1]VS13!$BC11</f>
        <v>41.671728830032805</v>
      </c>
      <c r="I11" s="27">
        <f>[1]VS11!$BD11</f>
        <v>68.764427165593489</v>
      </c>
      <c r="J11" s="27">
        <f>[1]VS13!$BI11</f>
        <v>0</v>
      </c>
      <c r="K11" s="28">
        <f>[1]VS11!$BK11</f>
        <v>19.924675009111894</v>
      </c>
      <c r="L11" s="23">
        <f>[1]VS13!$V11</f>
        <v>32827.824152542373</v>
      </c>
      <c r="M11" s="24">
        <f>[1]VS13!$AC11</f>
        <v>15.781330582774626</v>
      </c>
      <c r="N11" s="24">
        <f>[1]VS13!$EI11</f>
        <v>14.952623064478853</v>
      </c>
      <c r="O11" s="24">
        <f>[1]VS13!$EO11</f>
        <v>214</v>
      </c>
      <c r="P11" s="24">
        <f>[1]VS13!$EU11</f>
        <v>0</v>
      </c>
      <c r="Q11" s="24">
        <f>[1]VS13!$FD11</f>
        <v>10.205321346130482</v>
      </c>
      <c r="R11" s="25">
        <f>[1]VS13!$FQ11</f>
        <v>24.151255865304996</v>
      </c>
      <c r="S11" s="26">
        <f>[1]VS10!$L11</f>
        <v>66.714527253778499</v>
      </c>
      <c r="T11" s="27">
        <f>[1]VS12!$FF11</f>
        <v>60.866677735347828</v>
      </c>
      <c r="U11" s="27">
        <f>[1]VS12!$FG11</f>
        <v>39.033704134152416</v>
      </c>
      <c r="V11" s="28">
        <f>[1]VS13!$DZ11</f>
        <v>145.3043372615721</v>
      </c>
      <c r="W11" s="23">
        <f>[1]VS13!$AH11</f>
        <v>74.468085106382972</v>
      </c>
      <c r="X11" s="24">
        <f>[1]VS13!$AJ11</f>
        <v>0.53191489361702127</v>
      </c>
      <c r="Y11" s="24">
        <f>[1]VS13!$AK11</f>
        <v>3.0585106382978724</v>
      </c>
      <c r="Z11" s="25">
        <f>[1]VS13!$AT11</f>
        <v>34.851138353765329</v>
      </c>
      <c r="AA11" s="26">
        <f>[1]VS13!$CY11</f>
        <v>84.210526315789465</v>
      </c>
      <c r="AB11" s="27">
        <f>[1]VS13!$DB11</f>
        <v>0</v>
      </c>
      <c r="AC11" s="27">
        <f>[1]VS13!$DL11</f>
        <v>72.530153749371607</v>
      </c>
      <c r="AD11" s="27">
        <f>[1]VS13!$DM11</f>
        <v>4.8622366288492707</v>
      </c>
      <c r="AE11" s="27">
        <f>[1]VS13!$DH11</f>
        <v>1.0934272870899999</v>
      </c>
      <c r="AF11" s="28">
        <f>[1]VS12!$GR11</f>
        <v>7.35</v>
      </c>
      <c r="AG11" s="49">
        <f>[1]VS13!$CI11</f>
        <v>46.739130434782609</v>
      </c>
      <c r="AH11" s="50">
        <f>[1]VS13!$CJ11</f>
        <v>66.279069767441854</v>
      </c>
      <c r="AI11" s="24">
        <f>[1]VS13!$CP11</f>
        <v>76.829268292682926</v>
      </c>
      <c r="AJ11" s="24">
        <f>[1]VS13!$EJ11</f>
        <v>25.073746312684364</v>
      </c>
      <c r="AK11" s="25">
        <f>[1]VS13!$EL11</f>
        <v>11.043510324483776</v>
      </c>
      <c r="AL11" s="16">
        <v>8371</v>
      </c>
      <c r="AM11" s="17">
        <v>8231</v>
      </c>
      <c r="AN11" s="18">
        <f t="shared" si="0"/>
        <v>-1.6724405686297933E-2</v>
      </c>
    </row>
    <row r="12" spans="1:40" x14ac:dyDescent="0.25">
      <c r="A12" s="14" t="s">
        <v>53</v>
      </c>
      <c r="B12" s="23">
        <f>[1]VS13!$FH12</f>
        <v>107.65647154142191</v>
      </c>
      <c r="C12" s="24">
        <f>[1]VS13!$FI12</f>
        <v>15.39396394571602</v>
      </c>
      <c r="D12" s="24">
        <f>[1]VS11!$FR12</f>
        <v>8.2565720000000002</v>
      </c>
      <c r="E12" s="25">
        <f>[1]VS11!$FU12</f>
        <v>25</v>
      </c>
      <c r="F12" s="26">
        <f>[1]VS11!$GG12</f>
        <v>58.260416666666664</v>
      </c>
      <c r="G12" s="27">
        <f>[1]VS13!$BB12</f>
        <v>15.39396394571602</v>
      </c>
      <c r="H12" s="27">
        <f>[1]VS13!$BC12</f>
        <v>40.206603200324082</v>
      </c>
      <c r="I12" s="27">
        <f>[1]VS11!$BD12</f>
        <v>63.500101276078595</v>
      </c>
      <c r="J12" s="27">
        <f>[1]VS13!$BI12</f>
        <v>0.60765647154142188</v>
      </c>
      <c r="K12" s="28">
        <f>[1]VS11!$BK12</f>
        <v>201.94450070893254</v>
      </c>
      <c r="L12" s="23">
        <f>[1]VS13!$V12</f>
        <v>25586.839130434782</v>
      </c>
      <c r="M12" s="24">
        <f>[1]VS13!$AC12</f>
        <v>21.498371335504888</v>
      </c>
      <c r="N12" s="24">
        <f>[1]VS13!$EI12</f>
        <v>18.243461414271874</v>
      </c>
      <c r="O12" s="24">
        <f>[1]VS13!$EO12</f>
        <v>162</v>
      </c>
      <c r="P12" s="24">
        <f>[1]VS13!$EU12</f>
        <v>0</v>
      </c>
      <c r="Q12" s="24">
        <f>[1]VS13!$FD12</f>
        <v>11.950577273647964</v>
      </c>
      <c r="R12" s="25">
        <f>[1]VS13!$FQ12</f>
        <v>22.520420070011667</v>
      </c>
      <c r="S12" s="26">
        <f>[1]VS10!$L12</f>
        <v>7.9494623952919952</v>
      </c>
      <c r="T12" s="27">
        <f>[1]VS12!$FF12</f>
        <v>89.491571506253393</v>
      </c>
      <c r="U12" s="27">
        <f>[1]VS12!$FG12</f>
        <v>57.476889613920612</v>
      </c>
      <c r="V12" s="28">
        <f>[1]VS13!$DZ12</f>
        <v>220.78185132671661</v>
      </c>
      <c r="W12" s="23">
        <f>[1]VS13!$AH12</f>
        <v>33.453313571882276</v>
      </c>
      <c r="X12" s="24">
        <f>[1]VS13!$AJ12</f>
        <v>25.068812195638369</v>
      </c>
      <c r="Y12" s="24">
        <f>[1]VS13!$AK12</f>
        <v>13.952995977133179</v>
      </c>
      <c r="Z12" s="25">
        <f>[1]VS13!$AT12</f>
        <v>52.510760401721669</v>
      </c>
      <c r="AA12" s="26">
        <f>[1]VS13!$CY12</f>
        <v>81.481481481481481</v>
      </c>
      <c r="AB12" s="27" t="str">
        <f>[1]VS13!$DB12</f>
        <v>NA</v>
      </c>
      <c r="AC12" s="27">
        <f>[1]VS13!$DL12</f>
        <v>66.804305656824184</v>
      </c>
      <c r="AD12" s="27">
        <f>[1]VS13!$DM12</f>
        <v>17.766497461928935</v>
      </c>
      <c r="AE12" s="27">
        <f>[1]VS13!$DH12</f>
        <v>1.41786510026</v>
      </c>
      <c r="AF12" s="28">
        <f>[1]VS12!$GR12</f>
        <v>8.78125</v>
      </c>
      <c r="AG12" s="49">
        <f>[1]VS13!$CI12</f>
        <v>19.847328244274809</v>
      </c>
      <c r="AH12" s="50">
        <f>[1]VS13!$CJ12</f>
        <v>47.368421052631575</v>
      </c>
      <c r="AI12" s="24">
        <f>[1]VS13!$CP12</f>
        <v>71.31782945736434</v>
      </c>
      <c r="AJ12" s="24">
        <f>[1]VS13!$EJ12</f>
        <v>27.373753881353164</v>
      </c>
      <c r="AK12" s="25">
        <f>[1]VS13!$EL12</f>
        <v>7.2070599771204442</v>
      </c>
      <c r="AL12" s="16">
        <v>12496</v>
      </c>
      <c r="AM12" s="17">
        <v>9874</v>
      </c>
      <c r="AN12" s="18">
        <f t="shared" si="0"/>
        <v>-0.20982714468629962</v>
      </c>
    </row>
    <row r="13" spans="1:40" x14ac:dyDescent="0.25">
      <c r="A13" s="14" t="s">
        <v>54</v>
      </c>
      <c r="B13" s="23">
        <f>[1]VS13!$FH13</f>
        <v>3.5292312413687279</v>
      </c>
      <c r="C13" s="24">
        <f>[1]VS13!$FI13</f>
        <v>2.1482277121374866</v>
      </c>
      <c r="D13" s="24">
        <f>[1]VS11!$FR13</f>
        <v>47.672674000000001</v>
      </c>
      <c r="E13" s="25">
        <f>[1]VS11!$FU13</f>
        <v>2</v>
      </c>
      <c r="F13" s="26">
        <f>[1]VS11!$GG13</f>
        <v>43.058823529411768</v>
      </c>
      <c r="G13" s="27">
        <f>[1]VS13!$BB13</f>
        <v>0.99739143777811867</v>
      </c>
      <c r="H13" s="27">
        <f>[1]VS13!$BC13</f>
        <v>16.111707841031151</v>
      </c>
      <c r="I13" s="27">
        <f>[1]VS11!$BD13</f>
        <v>19.410771827528006</v>
      </c>
      <c r="J13" s="27">
        <f>[1]VS13!$BI13</f>
        <v>0</v>
      </c>
      <c r="K13" s="28">
        <f>[1]VS11!$BK13</f>
        <v>1.6111707841031151</v>
      </c>
      <c r="L13" s="23">
        <f>[1]VS13!$V13</f>
        <v>54641.641052631581</v>
      </c>
      <c r="M13" s="24">
        <f>[1]VS13!$AC13</f>
        <v>12.431129476584022</v>
      </c>
      <c r="N13" s="24">
        <f>[1]VS13!$EI13</f>
        <v>8.3259047958637904</v>
      </c>
      <c r="O13" s="24">
        <f>[1]VS13!$EO13</f>
        <v>269</v>
      </c>
      <c r="P13" s="24">
        <f>[1]VS13!$EU13</f>
        <v>0</v>
      </c>
      <c r="Q13" s="24">
        <f>[1]VS13!$FD13</f>
        <v>13.656590455731164</v>
      </c>
      <c r="R13" s="25">
        <f>[1]VS13!$FQ13</f>
        <v>12.967487314414583</v>
      </c>
      <c r="S13" s="26">
        <f>[1]VS10!$L13</f>
        <v>44.346909274756619</v>
      </c>
      <c r="T13" s="27">
        <f>[1]VS12!$FF13</f>
        <v>89.676327480431567</v>
      </c>
      <c r="U13" s="27">
        <f>[1]VS12!$FG13</f>
        <v>67.188491643748677</v>
      </c>
      <c r="V13" s="28">
        <f>[1]VS13!$DZ13</f>
        <v>105.18643547644621</v>
      </c>
      <c r="W13" s="23">
        <f>[1]VS13!$AH13</f>
        <v>83.111111111111114</v>
      </c>
      <c r="X13" s="24">
        <f>[1]VS13!$AJ13</f>
        <v>0.10256410256410256</v>
      </c>
      <c r="Y13" s="24">
        <f>[1]VS13!$AK13</f>
        <v>0.51282051282051277</v>
      </c>
      <c r="Z13" s="25">
        <f>[1]VS13!$AT13</f>
        <v>53.209109730848859</v>
      </c>
      <c r="AA13" s="26">
        <f>[1]VS13!$CY13</f>
        <v>95.104895104895107</v>
      </c>
      <c r="AB13" s="27" t="str">
        <f>[1]VS13!$DB13</f>
        <v>NA</v>
      </c>
      <c r="AC13" s="27">
        <f>[1]VS13!$DL13</f>
        <v>85.316359133336135</v>
      </c>
      <c r="AD13" s="27">
        <f>[1]VS13!$DM13</f>
        <v>2.0703933747412009</v>
      </c>
      <c r="AE13" s="27">
        <f>[1]VS13!$DH13</f>
        <v>0</v>
      </c>
      <c r="AF13" s="28">
        <f>[1]VS12!$GR13</f>
        <v>0</v>
      </c>
      <c r="AG13" s="49">
        <f>[1]VS13!$CI13</f>
        <v>69.230769230769226</v>
      </c>
      <c r="AH13" s="50">
        <f>[1]VS13!$CJ13</f>
        <v>78.378378378378372</v>
      </c>
      <c r="AI13" s="24">
        <f>[1]VS13!$CP13</f>
        <v>78.260869565217391</v>
      </c>
      <c r="AJ13" s="24">
        <f>[1]VS13!$EJ13</f>
        <v>4.7307132459970891</v>
      </c>
      <c r="AK13" s="25">
        <f>[1]VS13!$EL13</f>
        <v>55.312954876273658</v>
      </c>
      <c r="AL13" s="16">
        <v>11796</v>
      </c>
      <c r="AM13" s="17">
        <v>13034</v>
      </c>
      <c r="AN13" s="18">
        <f t="shared" si="0"/>
        <v>0.10495083079009834</v>
      </c>
    </row>
    <row r="14" spans="1:40" x14ac:dyDescent="0.25">
      <c r="A14" s="14" t="s">
        <v>55</v>
      </c>
      <c r="B14" s="23">
        <f>[1]VS13!$FH14</f>
        <v>3.9014874420872956</v>
      </c>
      <c r="C14" s="24">
        <f>[1]VS13!$FI14</f>
        <v>0.9753718605218239</v>
      </c>
      <c r="D14" s="24">
        <f>[1]VS11!$FR14</f>
        <v>72.108940000000004</v>
      </c>
      <c r="E14" s="25">
        <f>[1]VS11!$FU14</f>
        <v>2</v>
      </c>
      <c r="F14" s="26">
        <f>[1]VS11!$GG14</f>
        <v>17.109589041095891</v>
      </c>
      <c r="G14" s="27">
        <f>[1]VS13!$BB14</f>
        <v>7.8029748841745912</v>
      </c>
      <c r="H14" s="27">
        <f>[1]VS13!$BC14</f>
        <v>29.74884174591563</v>
      </c>
      <c r="I14" s="27">
        <f>[1]VS11!$BD14</f>
        <v>57.54693977078761</v>
      </c>
      <c r="J14" s="27">
        <f>[1]VS13!$BI14</f>
        <v>0</v>
      </c>
      <c r="K14" s="28">
        <f>[1]VS11!$BK14</f>
        <v>19.263594245306024</v>
      </c>
      <c r="L14" s="23">
        <f>[1]VS13!$V14</f>
        <v>31701</v>
      </c>
      <c r="M14" s="24">
        <f>[1]VS13!$AC14</f>
        <v>26.256983240223462</v>
      </c>
      <c r="N14" s="24">
        <f>[1]VS13!$EI14</f>
        <v>10.265087422447829</v>
      </c>
      <c r="O14" s="24">
        <f>[1]VS13!$EO14</f>
        <v>55</v>
      </c>
      <c r="P14" s="24">
        <f>[1]VS13!$EU14</f>
        <v>0</v>
      </c>
      <c r="Q14" s="24">
        <f>[1]VS13!$FD14</f>
        <v>8.7783467446964156</v>
      </c>
      <c r="R14" s="25">
        <f>[1]VS13!$FQ14</f>
        <v>28.48984771573604</v>
      </c>
      <c r="S14" s="26">
        <f>[1]VS10!$L14</f>
        <v>23.430563678973172</v>
      </c>
      <c r="T14" s="27">
        <f>[1]VS12!$FF14</f>
        <v>69.521912350597617</v>
      </c>
      <c r="U14" s="27">
        <f>[1]VS12!$FG14</f>
        <v>47.377158034528556</v>
      </c>
      <c r="V14" s="28">
        <f>[1]VS13!$DZ14</f>
        <v>119.72689587905388</v>
      </c>
      <c r="W14" s="23">
        <f>[1]VS13!$AH14</f>
        <v>68.322981366459629</v>
      </c>
      <c r="X14" s="24">
        <f>[1]VS13!$AJ14</f>
        <v>2.4844720496894408</v>
      </c>
      <c r="Y14" s="24">
        <f>[1]VS13!$AK14</f>
        <v>2.1739130434782608</v>
      </c>
      <c r="Z14" s="25">
        <f>[1]VS13!$AT14</f>
        <v>39.664804469273747</v>
      </c>
      <c r="AA14" s="26">
        <f>[1]VS13!$CY14</f>
        <v>88.157894736842096</v>
      </c>
      <c r="AB14" s="27">
        <f>[1]VS13!$DB14</f>
        <v>0</v>
      </c>
      <c r="AC14" s="27">
        <f>[1]VS13!$DL14</f>
        <v>73.270714687869301</v>
      </c>
      <c r="AD14" s="27">
        <f>[1]VS13!$DM14</f>
        <v>13.888888888888888</v>
      </c>
      <c r="AE14" s="27">
        <f>[1]VS13!$DH14</f>
        <v>0</v>
      </c>
      <c r="AF14" s="28">
        <f>[1]VS12!$GR14</f>
        <v>0</v>
      </c>
      <c r="AG14" s="49">
        <f>[1]VS13!$CI14</f>
        <v>44.827586206896555</v>
      </c>
      <c r="AH14" s="50">
        <f>[1]VS13!$CJ14</f>
        <v>68.965517241379317</v>
      </c>
      <c r="AI14" s="24">
        <f>[1]VS13!$CP14</f>
        <v>77.777777777777786</v>
      </c>
      <c r="AJ14" s="24">
        <f>[1]VS13!$EJ14</f>
        <v>13.565217391304349</v>
      </c>
      <c r="AK14" s="25">
        <f>[1]VS13!$EL14</f>
        <v>20.086956521739129</v>
      </c>
      <c r="AL14" s="16">
        <v>4376</v>
      </c>
      <c r="AM14" s="17">
        <v>4101</v>
      </c>
      <c r="AN14" s="18">
        <f t="shared" si="0"/>
        <v>-6.2842778793418652E-2</v>
      </c>
    </row>
    <row r="15" spans="1:40" x14ac:dyDescent="0.25">
      <c r="A15" s="14" t="s">
        <v>56</v>
      </c>
      <c r="B15" s="23">
        <f>[1]VS13!$FH15</f>
        <v>29.017478364160869</v>
      </c>
      <c r="C15" s="24">
        <f>[1]VS13!$FI15</f>
        <v>7.8907178007805872</v>
      </c>
      <c r="D15" s="24">
        <f>[1]VS11!$FR15</f>
        <v>30.115299</v>
      </c>
      <c r="E15" s="25">
        <f>[1]VS11!$FU15</f>
        <v>4</v>
      </c>
      <c r="F15" s="26">
        <f>[1]VS11!$GG15</f>
        <v>55.933774834437088</v>
      </c>
      <c r="G15" s="27">
        <f>[1]VS13!$BB15</f>
        <v>14.508739182080435</v>
      </c>
      <c r="H15" s="27">
        <f>[1]VS13!$BC15</f>
        <v>38.774817580179871</v>
      </c>
      <c r="I15" s="27">
        <f>[1]VS11!$BD15</f>
        <v>49.04123536399117</v>
      </c>
      <c r="J15" s="27">
        <f>[1]VS13!$BI15</f>
        <v>8.4846427965382665E-2</v>
      </c>
      <c r="K15" s="28">
        <f>[1]VS11!$BK15</f>
        <v>82.81011369421347</v>
      </c>
      <c r="L15" s="23">
        <f>[1]VS13!$V15</f>
        <v>36856.771428571432</v>
      </c>
      <c r="M15" s="24">
        <f>[1]VS13!$AC15</f>
        <v>17.0304114490161</v>
      </c>
      <c r="N15" s="24">
        <f>[1]VS13!$EI15</f>
        <v>20.300462249614792</v>
      </c>
      <c r="O15" s="24">
        <f>[1]VS13!$EO15</f>
        <v>211</v>
      </c>
      <c r="P15" s="24">
        <f>[1]VS13!$EU15</f>
        <v>0</v>
      </c>
      <c r="Q15" s="24">
        <f>[1]VS13!$FD15</f>
        <v>12.811810622772782</v>
      </c>
      <c r="R15" s="25">
        <f>[1]VS13!$FQ15</f>
        <v>21.839856050382366</v>
      </c>
      <c r="S15" s="26">
        <f>[1]VS10!$L15</f>
        <v>8.4666533401641981</v>
      </c>
      <c r="T15" s="27">
        <f>[1]VS12!$FF15</f>
        <v>79.844122104351584</v>
      </c>
      <c r="U15" s="27">
        <f>[1]VS12!$FG15</f>
        <v>59.92639099372159</v>
      </c>
      <c r="V15" s="28">
        <f>[1]VS13!$DZ15</f>
        <v>190.14084507042253</v>
      </c>
      <c r="W15" s="23">
        <f>[1]VS13!$AH15</f>
        <v>68.837616822429908</v>
      </c>
      <c r="X15" s="24">
        <f>[1]VS13!$AJ15</f>
        <v>2.8621495327102804</v>
      </c>
      <c r="Y15" s="24">
        <f>[1]VS13!$AK15</f>
        <v>2.8037383177570092</v>
      </c>
      <c r="Z15" s="25">
        <f>[1]VS13!$AT15</f>
        <v>50.029154518950435</v>
      </c>
      <c r="AA15" s="26">
        <f>[1]VS13!$CY15</f>
        <v>82.142857142857139</v>
      </c>
      <c r="AB15" s="27">
        <f>[1]VS13!$DB15</f>
        <v>5.5118110236220472</v>
      </c>
      <c r="AC15" s="27">
        <f>[1]VS13!$DL15</f>
        <v>73.584051756034384</v>
      </c>
      <c r="AD15" s="27">
        <f>[1]VS13!$DM15</f>
        <v>12.598425196850393</v>
      </c>
      <c r="AE15" s="27">
        <f>[1]VS13!$DH15</f>
        <v>1.0181571355800001</v>
      </c>
      <c r="AF15" s="28">
        <f>[1]VS12!$GR15</f>
        <v>9.9583333300000003</v>
      </c>
      <c r="AG15" s="49">
        <f>[1]VS13!$CI15</f>
        <v>41.237113402061851</v>
      </c>
      <c r="AH15" s="50">
        <f>[1]VS13!$CJ15</f>
        <v>59.595959595959592</v>
      </c>
      <c r="AI15" s="24">
        <f>[1]VS13!$CP15</f>
        <v>85.314685314685306</v>
      </c>
      <c r="AJ15" s="24">
        <f>[1]VS13!$EJ15</f>
        <v>17.023554603854389</v>
      </c>
      <c r="AK15" s="25">
        <f>[1]VS13!$EL15</f>
        <v>16.67856293123959</v>
      </c>
      <c r="AL15" s="16">
        <v>12470</v>
      </c>
      <c r="AM15" s="17">
        <v>11786</v>
      </c>
      <c r="AN15" s="18">
        <f t="shared" si="0"/>
        <v>-5.4851643945469125E-2</v>
      </c>
    </row>
    <row r="16" spans="1:40" x14ac:dyDescent="0.25">
      <c r="A16" s="14" t="s">
        <v>57</v>
      </c>
      <c r="B16" s="23">
        <f>[1]VS13!$FH16</f>
        <v>39.869686627365809</v>
      </c>
      <c r="C16" s="24">
        <f>[1]VS13!$FI16</f>
        <v>13.341607198262489</v>
      </c>
      <c r="D16" s="24">
        <f>[1]VS11!$FR16</f>
        <v>6.7277630000000004</v>
      </c>
      <c r="E16" s="25">
        <f>[1]VS11!$FU16</f>
        <v>11</v>
      </c>
      <c r="F16" s="26">
        <f>[1]VS11!$GG16</f>
        <v>96.702380952380949</v>
      </c>
      <c r="G16" s="27">
        <f>[1]VS13!$BB16</f>
        <v>67.793980763264045</v>
      </c>
      <c r="H16" s="27">
        <f>[1]VS13!$BC16</f>
        <v>220.91219360843934</v>
      </c>
      <c r="I16" s="27">
        <f>[1]VS11!$BD16</f>
        <v>76.791808873720143</v>
      </c>
      <c r="J16" s="27">
        <f>[1]VS13!$BI16</f>
        <v>0.15513496742165686</v>
      </c>
      <c r="K16" s="28">
        <f>[1]VS11!$BK16</f>
        <v>292.89481849208812</v>
      </c>
      <c r="L16" s="23">
        <f>[1]VS13!$V16</f>
        <v>40685.838414634149</v>
      </c>
      <c r="M16" s="24">
        <f>[1]VS13!$AC16</f>
        <v>15.076335877862595</v>
      </c>
      <c r="N16" s="24">
        <f>[1]VS13!$EI16</f>
        <v>4.6343423519957145</v>
      </c>
      <c r="O16" s="24">
        <f>[1]VS13!$EO16</f>
        <v>3353</v>
      </c>
      <c r="P16" s="24">
        <f>[1]VS13!$EU16</f>
        <v>3.5681042506981075</v>
      </c>
      <c r="Q16" s="24">
        <f>[1]VS13!$FD16</f>
        <v>396.52497672975488</v>
      </c>
      <c r="R16" s="25">
        <f>[1]VS13!$FQ16</f>
        <v>12.351406204697014</v>
      </c>
      <c r="S16" s="26">
        <f>[1]VS10!$L16</f>
        <v>68.798535030080103</v>
      </c>
      <c r="T16" s="27">
        <f>[1]VS12!$FF16</f>
        <v>53.196154494855797</v>
      </c>
      <c r="U16" s="27">
        <f>[1]VS12!$FG16</f>
        <v>34.879406307977732</v>
      </c>
      <c r="V16" s="28">
        <f>[1]VS13!$DZ16</f>
        <v>262.79863481228671</v>
      </c>
      <c r="W16" s="23">
        <f>[1]VS13!$AH16</f>
        <v>39.851851851851848</v>
      </c>
      <c r="X16" s="24">
        <f>[1]VS13!$AJ16</f>
        <v>9.9259259259259256</v>
      </c>
      <c r="Y16" s="24">
        <f>[1]VS13!$AK16</f>
        <v>12.74074074074074</v>
      </c>
      <c r="Z16" s="25">
        <f>[1]VS13!$AT16</f>
        <v>65.714285714285708</v>
      </c>
      <c r="AA16" s="26">
        <f>[1]VS13!$CY16</f>
        <v>89.65517241379311</v>
      </c>
      <c r="AB16" s="27">
        <f>[1]VS13!$DB16</f>
        <v>0</v>
      </c>
      <c r="AC16" s="27">
        <f>[1]VS13!$DL16</f>
        <v>66.026308829863225</v>
      </c>
      <c r="AD16" s="27">
        <f>[1]VS13!$DM16</f>
        <v>9.4043887147335425</v>
      </c>
      <c r="AE16" s="27">
        <f>[1]VS13!$DH16</f>
        <v>25.598678777899998</v>
      </c>
      <c r="AF16" s="28">
        <f>[1]VS12!$GR16</f>
        <v>6.7058823500000004</v>
      </c>
      <c r="AG16" s="49">
        <f>[1]VS13!$CI16</f>
        <v>47.368421052631575</v>
      </c>
      <c r="AH16" s="50">
        <f>[1]VS13!$CJ16</f>
        <v>57.894736842105267</v>
      </c>
      <c r="AI16" s="24">
        <f>[1]VS13!$CP16</f>
        <v>85.714285714285708</v>
      </c>
      <c r="AJ16" s="24">
        <f>[1]VS13!$EJ16</f>
        <v>8.8297621850718162</v>
      </c>
      <c r="AK16" s="25">
        <f>[1]VS13!$EL16</f>
        <v>63.76265599246527</v>
      </c>
      <c r="AL16" s="16">
        <v>4767</v>
      </c>
      <c r="AM16" s="17">
        <v>6446</v>
      </c>
      <c r="AN16" s="18">
        <f t="shared" si="0"/>
        <v>0.35221313194881476</v>
      </c>
    </row>
    <row r="17" spans="1:40" x14ac:dyDescent="0.25">
      <c r="A17" s="14" t="s">
        <v>58</v>
      </c>
      <c r="B17" s="23">
        <f>[1]VS13!$FH17</f>
        <v>38.481012658227847</v>
      </c>
      <c r="C17" s="24">
        <f>[1]VS13!$FI17</f>
        <v>4.8101265822784809</v>
      </c>
      <c r="D17" s="24">
        <f>[1]VS11!$FR17</f>
        <v>53.829062999999998</v>
      </c>
      <c r="E17" s="25">
        <f>[1]VS11!$FU17</f>
        <v>2</v>
      </c>
      <c r="F17" s="26">
        <f>[1]VS11!$GG17</f>
        <v>52.355932203389834</v>
      </c>
      <c r="G17" s="27">
        <f>[1]VS13!$BB17</f>
        <v>8.8607594936708853</v>
      </c>
      <c r="H17" s="27">
        <f>[1]VS13!$BC17</f>
        <v>27.468354430379748</v>
      </c>
      <c r="I17" s="27">
        <f>[1]VS11!$BD17</f>
        <v>43.164556962025316</v>
      </c>
      <c r="J17" s="27">
        <f>[1]VS13!$BI17</f>
        <v>0.37974683544303794</v>
      </c>
      <c r="K17" s="28">
        <f>[1]VS11!$BK17</f>
        <v>82.151898734177223</v>
      </c>
      <c r="L17" s="23">
        <f>[1]VS13!$V17</f>
        <v>36245.302491103204</v>
      </c>
      <c r="M17" s="24">
        <f>[1]VS13!$AC17</f>
        <v>21.182008368200837</v>
      </c>
      <c r="N17" s="24">
        <f>[1]VS13!$EI17</f>
        <v>22.651222651222653</v>
      </c>
      <c r="O17" s="24">
        <f>[1]VS13!$EO17</f>
        <v>65</v>
      </c>
      <c r="P17" s="24">
        <f>[1]VS13!$EU17</f>
        <v>0</v>
      </c>
      <c r="Q17" s="24">
        <f>[1]VS13!$FD17</f>
        <v>5.9493670886075947</v>
      </c>
      <c r="R17" s="25">
        <f>[1]VS13!$FQ17</f>
        <v>22.08010770784248</v>
      </c>
      <c r="S17" s="26">
        <f>[1]VS10!$L17</f>
        <v>7.383990395834406</v>
      </c>
      <c r="T17" s="27">
        <f>[1]VS12!$FF17</f>
        <v>95.980148883374696</v>
      </c>
      <c r="U17" s="27">
        <f>[1]VS12!$FG17</f>
        <v>68.403639371381303</v>
      </c>
      <c r="V17" s="28">
        <f>[1]VS13!$DZ17</f>
        <v>283.1645569620253</v>
      </c>
      <c r="W17" s="23">
        <f>[1]VS13!$AH17</f>
        <v>66.066384180790962</v>
      </c>
      <c r="X17" s="24">
        <f>[1]VS13!$AJ17</f>
        <v>3.1779661016949152</v>
      </c>
      <c r="Y17" s="24">
        <f>[1]VS13!$AK17</f>
        <v>1.7655367231638419</v>
      </c>
      <c r="Z17" s="25">
        <f>[1]VS13!$AT17</f>
        <v>53.54545454545454</v>
      </c>
      <c r="AA17" s="26">
        <f>[1]VS13!$CY17</f>
        <v>84.313725490196077</v>
      </c>
      <c r="AB17" s="27">
        <f>[1]VS13!$DB17</f>
        <v>0</v>
      </c>
      <c r="AC17" s="27">
        <f>[1]VS13!$DL17</f>
        <v>72.863821004682819</v>
      </c>
      <c r="AD17" s="27">
        <f>[1]VS13!$DM17</f>
        <v>11.299435028248588</v>
      </c>
      <c r="AE17" s="27">
        <f>[1]VS13!$DH17</f>
        <v>0.12658227848100001</v>
      </c>
      <c r="AF17" s="28">
        <f>[1]VS12!$GR17</f>
        <v>6.4285714299999999</v>
      </c>
      <c r="AG17" s="49">
        <f>[1]VS13!$CI17</f>
        <v>25.263157894736842</v>
      </c>
      <c r="AH17" s="50">
        <f>[1]VS13!$CJ17</f>
        <v>53</v>
      </c>
      <c r="AI17" s="24">
        <f>[1]VS13!$CP17</f>
        <v>78.571428571428569</v>
      </c>
      <c r="AJ17" s="24">
        <f>[1]VS13!$EJ17</f>
        <v>20.459518599562362</v>
      </c>
      <c r="AK17" s="25">
        <f>[1]VS13!$EL17</f>
        <v>8.4974471188913192</v>
      </c>
      <c r="AL17" s="16">
        <v>8903</v>
      </c>
      <c r="AM17" s="17">
        <v>7900</v>
      </c>
      <c r="AN17" s="18">
        <f t="shared" si="0"/>
        <v>-0.11265865438616197</v>
      </c>
    </row>
    <row r="18" spans="1:40" x14ac:dyDescent="0.25">
      <c r="A18" s="14" t="s">
        <v>59</v>
      </c>
      <c r="B18" s="23">
        <f>[1]VS13!$FH18</f>
        <v>56.532802301139512</v>
      </c>
      <c r="C18" s="24">
        <f>[1]VS13!$FI18</f>
        <v>8.0761146144485014</v>
      </c>
      <c r="D18" s="24">
        <f>[1]VS11!$FR18</f>
        <v>7.1825130000000001</v>
      </c>
      <c r="E18" s="25">
        <f>[1]VS11!$FU18</f>
        <v>5</v>
      </c>
      <c r="F18" s="26">
        <f>[1]VS11!$GG18</f>
        <v>93.928571428571431</v>
      </c>
      <c r="G18" s="27">
        <f>[1]VS13!$BB18</f>
        <v>15.377807279566325</v>
      </c>
      <c r="H18" s="27">
        <f>[1]VS13!$BC18</f>
        <v>61.732492532359771</v>
      </c>
      <c r="I18" s="27">
        <f>[1]VS11!$BD18</f>
        <v>39.938046244053545</v>
      </c>
      <c r="J18" s="27">
        <f>[1]VS13!$BI18</f>
        <v>0.22126341409447947</v>
      </c>
      <c r="K18" s="28">
        <f>[1]VS11!$BK18</f>
        <v>13.497068259763248</v>
      </c>
      <c r="L18" s="23">
        <f>[1]VS13!$V18</f>
        <v>73801.499193548385</v>
      </c>
      <c r="M18" s="24">
        <f>[1]VS13!$AC18</f>
        <v>6.9495694956949574</v>
      </c>
      <c r="N18" s="24">
        <f>[1]VS13!$EI18</f>
        <v>5.0989455438393758</v>
      </c>
      <c r="O18" s="24">
        <f>[1]VS13!$EO18</f>
        <v>528</v>
      </c>
      <c r="P18" s="24">
        <f>[1]VS13!$EU18</f>
        <v>0.55315853523619873</v>
      </c>
      <c r="Q18" s="24">
        <f>[1]VS13!$FD18</f>
        <v>42.482575506140059</v>
      </c>
      <c r="R18" s="25">
        <f>[1]VS13!$FQ18</f>
        <v>14.285714285714285</v>
      </c>
      <c r="S18" s="26">
        <f>[1]VS10!$L18</f>
        <v>55.582098922761489</v>
      </c>
      <c r="T18" s="27">
        <f>[1]VS12!$FF18</f>
        <v>68.884803921568633</v>
      </c>
      <c r="U18" s="27">
        <f>[1]VS12!$FG18</f>
        <v>43.762254901960787</v>
      </c>
      <c r="V18" s="28">
        <f>[1]VS13!$DZ18</f>
        <v>180.99347272928421</v>
      </c>
      <c r="W18" s="23">
        <f>[1]VS13!$AH18</f>
        <v>51.666666666666671</v>
      </c>
      <c r="X18" s="24">
        <f>[1]VS13!$AJ18</f>
        <v>1.2254901960784315</v>
      </c>
      <c r="Y18" s="24">
        <f>[1]VS13!$AK18</f>
        <v>1.6421568627450982</v>
      </c>
      <c r="Z18" s="25">
        <f>[1]VS13!$AT18</f>
        <v>31.514762516046211</v>
      </c>
      <c r="AA18" s="26">
        <f>[1]VS13!$CY18</f>
        <v>91.156462585034021</v>
      </c>
      <c r="AB18" s="27">
        <f>[1]VS13!$DB18</f>
        <v>0</v>
      </c>
      <c r="AC18" s="27">
        <f>[1]VS13!$DL18</f>
        <v>77.246108772033949</v>
      </c>
      <c r="AD18" s="27">
        <f>[1]VS13!$DM18</f>
        <v>4.1782729805013927</v>
      </c>
      <c r="AE18" s="27">
        <f>[1]VS13!$DH18</f>
        <v>2.2126341409400001</v>
      </c>
      <c r="AF18" s="28">
        <f>[1]VS12!$GR18</f>
        <v>10.199999999999999</v>
      </c>
      <c r="AG18" s="49">
        <f>[1]VS13!$CI18</f>
        <v>54.54545454545454</v>
      </c>
      <c r="AH18" s="50">
        <f>[1]VS13!$CJ18</f>
        <v>80.952380952380949</v>
      </c>
      <c r="AI18" s="24">
        <f>[1]VS13!$CP18</f>
        <v>62.5</v>
      </c>
      <c r="AJ18" s="24">
        <f>[1]VS13!$EJ18</f>
        <v>10.984991802244924</v>
      </c>
      <c r="AK18" s="25">
        <f>[1]VS13!$EL18</f>
        <v>63.387564636145797</v>
      </c>
      <c r="AL18" s="16">
        <v>8569</v>
      </c>
      <c r="AM18" s="17">
        <v>9039</v>
      </c>
      <c r="AN18" s="18">
        <f t="shared" si="0"/>
        <v>5.484887384759015E-2</v>
      </c>
    </row>
    <row r="19" spans="1:40" x14ac:dyDescent="0.25">
      <c r="A19" s="14" t="s">
        <v>60</v>
      </c>
      <c r="B19" s="23">
        <f>[1]VS13!$FH19</f>
        <v>41.730124885775204</v>
      </c>
      <c r="C19" s="24">
        <f>[1]VS13!$FI19</f>
        <v>7.3103868413036857</v>
      </c>
      <c r="D19" s="24">
        <f>[1]VS11!$FR19</f>
        <v>52.504826000000001</v>
      </c>
      <c r="E19" s="25">
        <f>[1]VS11!$FU19</f>
        <v>8</v>
      </c>
      <c r="F19" s="26">
        <f>[1]VS11!$GG19</f>
        <v>41.488549618320612</v>
      </c>
      <c r="G19" s="27">
        <f>[1]VS13!$BB19</f>
        <v>13.097776424002436</v>
      </c>
      <c r="H19" s="27">
        <f>[1]VS13!$BC19</f>
        <v>37.56726571225505</v>
      </c>
      <c r="I19" s="27">
        <f>[1]VS11!$BD19</f>
        <v>51.071174738552138</v>
      </c>
      <c r="J19" s="27">
        <f>[1]VS13!$BI19</f>
        <v>0.3045994517209869</v>
      </c>
      <c r="K19" s="28">
        <f>[1]VS11!$BK19</f>
        <v>91.07523606457508</v>
      </c>
      <c r="L19" s="23">
        <f>[1]VS13!$V19</f>
        <v>37351.850210970464</v>
      </c>
      <c r="M19" s="24">
        <f>[1]VS13!$AC19</f>
        <v>19.150052465897165</v>
      </c>
      <c r="N19" s="24">
        <f>[1]VS13!$EI19</f>
        <v>14.160700079554495</v>
      </c>
      <c r="O19" s="24">
        <f>[1]VS13!$EO19</f>
        <v>163</v>
      </c>
      <c r="P19" s="24">
        <f>[1]VS13!$EU19</f>
        <v>0</v>
      </c>
      <c r="Q19" s="24">
        <f>[1]VS13!$FD19</f>
        <v>12.082444918265814</v>
      </c>
      <c r="R19" s="25">
        <f>[1]VS13!$FQ19</f>
        <v>24.920534011443102</v>
      </c>
      <c r="S19" s="26">
        <f>[1]VS10!$L19</f>
        <v>10.780681974378471</v>
      </c>
      <c r="T19" s="27">
        <f>[1]VS12!$FF19</f>
        <v>76.772424598511563</v>
      </c>
      <c r="U19" s="27">
        <f>[1]VS12!$FG19</f>
        <v>54.027940984462717</v>
      </c>
      <c r="V19" s="28">
        <f>[1]VS13!$DZ19</f>
        <v>242.25809726875823</v>
      </c>
      <c r="W19" s="23">
        <f>[1]VS13!$AH19</f>
        <v>58.119361554476058</v>
      </c>
      <c r="X19" s="24">
        <f>[1]VS13!$AJ19</f>
        <v>6.2109646079111727</v>
      </c>
      <c r="Y19" s="24">
        <f>[1]VS13!$AK19</f>
        <v>6.4885496183206106</v>
      </c>
      <c r="Z19" s="25">
        <f>[1]VS13!$AT19</f>
        <v>40.823634735899731</v>
      </c>
      <c r="AA19" s="26">
        <f>[1]VS13!$CY19</f>
        <v>86.46616541353383</v>
      </c>
      <c r="AB19" s="27" t="str">
        <f>[1]VS13!$DB19</f>
        <v>NA</v>
      </c>
      <c r="AC19" s="27">
        <f>[1]VS13!$DL19</f>
        <v>74.453488356869087</v>
      </c>
      <c r="AD19" s="27">
        <f>[1]VS13!$DM19</f>
        <v>10.558069381598793</v>
      </c>
      <c r="AE19" s="27">
        <f>[1]VS13!$DH19</f>
        <v>0.40613260229499998</v>
      </c>
      <c r="AF19" s="28">
        <f>[1]VS12!$GR19</f>
        <v>7.8333333300000003</v>
      </c>
      <c r="AG19" s="49">
        <f>[1]VS13!$CI19</f>
        <v>41.346153846153847</v>
      </c>
      <c r="AH19" s="50">
        <f>[1]VS13!$CJ19</f>
        <v>61.53846153846154</v>
      </c>
      <c r="AI19" s="24">
        <f>[1]VS13!$CP19</f>
        <v>78.899082568807344</v>
      </c>
      <c r="AJ19" s="24">
        <f>[1]VS13!$EJ19</f>
        <v>18.950148563882468</v>
      </c>
      <c r="AK19" s="25">
        <f>[1]VS13!$EL19</f>
        <v>17.580059425552989</v>
      </c>
      <c r="AL19" s="16">
        <v>11568</v>
      </c>
      <c r="AM19" s="17">
        <v>9849</v>
      </c>
      <c r="AN19" s="18">
        <f t="shared" si="0"/>
        <v>-0.14859958506224066</v>
      </c>
    </row>
    <row r="20" spans="1:40" x14ac:dyDescent="0.25">
      <c r="A20" s="14" t="s">
        <v>61</v>
      </c>
      <c r="B20" s="23">
        <f>[1]VS13!$FH20</f>
        <v>18.170846184792811</v>
      </c>
      <c r="C20" s="24">
        <f>[1]VS13!$FI20</f>
        <v>2.0785838809172592</v>
      </c>
      <c r="D20" s="24">
        <f>[1]VS11!$FR20</f>
        <v>27.725397000000001</v>
      </c>
      <c r="E20" s="25">
        <f>[1]VS11!$FU20</f>
        <v>2</v>
      </c>
      <c r="F20" s="26">
        <f>[1]VS11!$GG20</f>
        <v>65.692307692307693</v>
      </c>
      <c r="G20" s="27">
        <f>[1]VS13!$BB20</f>
        <v>12.203298913772295</v>
      </c>
      <c r="H20" s="27">
        <f>[1]VS13!$BC20</f>
        <v>44.924232264985918</v>
      </c>
      <c r="I20" s="27">
        <f>[1]VS11!$BD20</f>
        <v>49.349604398551698</v>
      </c>
      <c r="J20" s="27">
        <f>[1]VS13!$BI20</f>
        <v>0.20115327879844441</v>
      </c>
      <c r="K20" s="28">
        <f>[1]VS11!$BK20</f>
        <v>53.976129810915914</v>
      </c>
      <c r="L20" s="23">
        <f>[1]VS13!$V20</f>
        <v>40718.882743362832</v>
      </c>
      <c r="M20" s="24">
        <f>[1]VS13!$AC20</f>
        <v>16.34446397188049</v>
      </c>
      <c r="N20" s="24">
        <f>[1]VS13!$EI20</f>
        <v>13.746486414134655</v>
      </c>
      <c r="O20" s="24">
        <f>[1]VS13!$EO20</f>
        <v>760</v>
      </c>
      <c r="P20" s="24">
        <f>[1]VS13!$EU20</f>
        <v>0.20115327879844441</v>
      </c>
      <c r="Q20" s="24">
        <f>[1]VS13!$FD20</f>
        <v>33.391444280541776</v>
      </c>
      <c r="R20" s="25">
        <f>[1]VS13!$FQ20</f>
        <v>19.208451123344741</v>
      </c>
      <c r="S20" s="26">
        <f>[1]VS10!$L20</f>
        <v>56.474320816514577</v>
      </c>
      <c r="T20" s="27">
        <f>[1]VS12!$FF20</f>
        <v>66.832874828060511</v>
      </c>
      <c r="U20" s="27">
        <f>[1]VS12!$FG20</f>
        <v>48.667469050894084</v>
      </c>
      <c r="V20" s="28">
        <f>[1]VS13!$DZ20</f>
        <v>190.89446157972375</v>
      </c>
      <c r="W20" s="23">
        <f>[1]VS13!$AH20</f>
        <v>75.529028757460665</v>
      </c>
      <c r="X20" s="24">
        <f>[1]VS13!$AJ20</f>
        <v>1.0851871947911014</v>
      </c>
      <c r="Y20" s="24">
        <f>[1]VS13!$AK20</f>
        <v>1.3836136733586544</v>
      </c>
      <c r="Z20" s="25">
        <f>[1]VS13!$AT20</f>
        <v>47.227272727272727</v>
      </c>
      <c r="AA20" s="26">
        <f>[1]VS13!$CY20</f>
        <v>91.341991341991346</v>
      </c>
      <c r="AB20" s="27">
        <f>[1]VS13!$DB20</f>
        <v>0</v>
      </c>
      <c r="AC20" s="27">
        <f>[1]VS13!$DL20</f>
        <v>78.63702275169679</v>
      </c>
      <c r="AD20" s="27">
        <f>[1]VS13!$DM20</f>
        <v>8.4269662921348321</v>
      </c>
      <c r="AE20" s="27">
        <f>[1]VS13!$DH20</f>
        <v>2.2797371597199998</v>
      </c>
      <c r="AF20" s="28">
        <f>[1]VS12!$GR20</f>
        <v>10.29310345</v>
      </c>
      <c r="AG20" s="49">
        <f>[1]VS13!$CI20</f>
        <v>55.445544554455452</v>
      </c>
      <c r="AH20" s="50">
        <f>[1]VS13!$CJ20</f>
        <v>71.287128712871279</v>
      </c>
      <c r="AI20" s="24">
        <f>[1]VS13!$CP20</f>
        <v>83.035714285714292</v>
      </c>
      <c r="AJ20" s="24">
        <f>[1]VS13!$EJ20</f>
        <v>19.763786218030418</v>
      </c>
      <c r="AK20" s="25">
        <f>[1]VS13!$EL20</f>
        <v>25.210298241141981</v>
      </c>
      <c r="AL20" s="16">
        <v>15041</v>
      </c>
      <c r="AM20" s="17">
        <v>14914</v>
      </c>
      <c r="AN20" s="18">
        <f t="shared" si="0"/>
        <v>-8.4435875274250383E-3</v>
      </c>
    </row>
    <row r="21" spans="1:40" x14ac:dyDescent="0.25">
      <c r="A21" s="14" t="s">
        <v>62</v>
      </c>
      <c r="B21" s="23">
        <f>[1]VS13!$FH21</f>
        <v>69.367335733024234</v>
      </c>
      <c r="C21" s="24">
        <f>[1]VS13!$FI21</f>
        <v>4.33164541516686</v>
      </c>
      <c r="D21" s="24">
        <f>[1]VS11!$FR21</f>
        <v>23.050692000000002</v>
      </c>
      <c r="E21" s="25">
        <f>[1]VS11!$FU21</f>
        <v>37</v>
      </c>
      <c r="F21" s="26">
        <f>[1]VS11!$GG21</f>
        <v>89.855932203389827</v>
      </c>
      <c r="G21" s="27">
        <f>[1]VS13!$BB21</f>
        <v>14.947227136843392</v>
      </c>
      <c r="H21" s="27">
        <f>[1]VS13!$BC21</f>
        <v>54.115063144408516</v>
      </c>
      <c r="I21" s="27">
        <f>[1]VS11!$BD21</f>
        <v>41.303154169971322</v>
      </c>
      <c r="J21" s="27">
        <f>[1]VS13!$BI21</f>
        <v>0.30504545177231412</v>
      </c>
      <c r="K21" s="28">
        <f>[1]VS11!$BK21</f>
        <v>59.727899457019099</v>
      </c>
      <c r="L21" s="23">
        <f>[1]VS13!$V21</f>
        <v>30011.133630289532</v>
      </c>
      <c r="M21" s="24">
        <f>[1]VS13!$AC21</f>
        <v>17.981438515081209</v>
      </c>
      <c r="N21" s="24">
        <f>[1]VS13!$EI21</f>
        <v>11.099224391548542</v>
      </c>
      <c r="O21" s="24">
        <f>[1]VS13!$EO21</f>
        <v>995</v>
      </c>
      <c r="P21" s="24">
        <f>[1]VS13!$EU21</f>
        <v>0.18302727106338845</v>
      </c>
      <c r="Q21" s="24">
        <f>[1]VS13!$FD21</f>
        <v>45.207735952656954</v>
      </c>
      <c r="R21" s="25">
        <f>[1]VS13!$FQ21</f>
        <v>16.577212084036191</v>
      </c>
      <c r="S21" s="26">
        <f>[1]VS10!$L21</f>
        <v>67.845241971902539</v>
      </c>
      <c r="T21" s="27">
        <f>[1]VS12!$FF21</f>
        <v>55.968610760125024</v>
      </c>
      <c r="U21" s="27">
        <f>[1]VS12!$FG21</f>
        <v>36.470040566602378</v>
      </c>
      <c r="V21" s="28">
        <f>[1]VS13!$DZ21</f>
        <v>183.4543346958697</v>
      </c>
      <c r="W21" s="23">
        <f>[1]VS13!$AH21</f>
        <v>42.988630211153222</v>
      </c>
      <c r="X21" s="24">
        <f>[1]VS13!$AJ21</f>
        <v>6.7677314564158095</v>
      </c>
      <c r="Y21" s="24">
        <f>[1]VS13!$AK21</f>
        <v>9.2853275582024892</v>
      </c>
      <c r="Z21" s="25">
        <f>[1]VS13!$AT21</f>
        <v>37.18181818181818</v>
      </c>
      <c r="AA21" s="26">
        <f>[1]VS13!$CY21</f>
        <v>91.472868217054256</v>
      </c>
      <c r="AB21" s="27">
        <f>[1]VS13!$DB21</f>
        <v>0</v>
      </c>
      <c r="AC21" s="27">
        <f>[1]VS13!$DL21</f>
        <v>73.118073414747471</v>
      </c>
      <c r="AD21" s="27">
        <f>[1]VS13!$DM21</f>
        <v>9.7357440890125169</v>
      </c>
      <c r="AE21" s="27">
        <f>[1]VS13!$DH21</f>
        <v>1.7692636202800001</v>
      </c>
      <c r="AF21" s="28">
        <f>[1]VS12!$GR21</f>
        <v>15.32608696</v>
      </c>
      <c r="AG21" s="49">
        <f>[1]VS13!$CI21</f>
        <v>48.648648648648653</v>
      </c>
      <c r="AH21" s="50">
        <f>[1]VS13!$CJ21</f>
        <v>72.222222222222214</v>
      </c>
      <c r="AI21" s="24">
        <f>[1]VS13!$CP21</f>
        <v>85</v>
      </c>
      <c r="AJ21" s="24">
        <f>[1]VS13!$EJ21</f>
        <v>13.726790450928384</v>
      </c>
      <c r="AK21" s="25">
        <f>[1]VS13!$EL21</f>
        <v>43.777630415561454</v>
      </c>
      <c r="AL21" s="16">
        <v>17151</v>
      </c>
      <c r="AM21" s="17">
        <v>16391</v>
      </c>
      <c r="AN21" s="18">
        <f t="shared" si="0"/>
        <v>-4.4312284997959306E-2</v>
      </c>
    </row>
    <row r="22" spans="1:40" x14ac:dyDescent="0.25">
      <c r="A22" s="14" t="s">
        <v>63</v>
      </c>
      <c r="B22" s="23">
        <f>[1]VS13!$FH22</f>
        <v>43.816122085947015</v>
      </c>
      <c r="C22" s="24">
        <f>[1]VS13!$FI22</f>
        <v>5.0557063945323479</v>
      </c>
      <c r="D22" s="24">
        <f>[1]VS11!$FR22</f>
        <v>31.840623999999998</v>
      </c>
      <c r="E22" s="25">
        <f>[1]VS11!$FU22</f>
        <v>16</v>
      </c>
      <c r="F22" s="26">
        <f>[1]VS11!$GG22</f>
        <v>56.657142857142858</v>
      </c>
      <c r="G22" s="27">
        <f>[1]VS13!$BB22</f>
        <v>9.8305402115906766</v>
      </c>
      <c r="H22" s="27">
        <f>[1]VS13!$BC22</f>
        <v>29.772493212246044</v>
      </c>
      <c r="I22" s="27">
        <f>[1]VS11!$BD22</f>
        <v>42.59900758355959</v>
      </c>
      <c r="J22" s="27">
        <f>[1]VS13!$BI22</f>
        <v>0.18724838498267954</v>
      </c>
      <c r="K22" s="28">
        <f>[1]VS11!$BK22</f>
        <v>51.493305870236874</v>
      </c>
      <c r="L22" s="23">
        <f>[1]VS13!$V22</f>
        <v>34578.523364485984</v>
      </c>
      <c r="M22" s="24">
        <f>[1]VS13!$AC22</f>
        <v>17.599677809101895</v>
      </c>
      <c r="N22" s="24">
        <f>[1]VS13!$EI22</f>
        <v>12.092833876221498</v>
      </c>
      <c r="O22" s="24">
        <f>[1]VS13!$EO22</f>
        <v>186</v>
      </c>
      <c r="P22" s="24">
        <f>[1]VS13!$EU22</f>
        <v>0</v>
      </c>
      <c r="Q22" s="24">
        <f>[1]VS13!$FD22</f>
        <v>11.422151483943452</v>
      </c>
      <c r="R22" s="25">
        <f>[1]VS13!$FQ22</f>
        <v>23.338081671415004</v>
      </c>
      <c r="S22" s="26">
        <f>[1]VS10!$L22</f>
        <v>18.565472449960051</v>
      </c>
      <c r="T22" s="27">
        <f>[1]VS12!$FF22</f>
        <v>87.5</v>
      </c>
      <c r="U22" s="27">
        <f>[1]VS12!$FG22</f>
        <v>62.301783944499498</v>
      </c>
      <c r="V22" s="28">
        <f>[1]VS13!$DZ22</f>
        <v>235.6520925007022</v>
      </c>
      <c r="W22" s="23">
        <f>[1]VS13!$AH22</f>
        <v>61.276481630463934</v>
      </c>
      <c r="X22" s="24">
        <f>[1]VS13!$AJ22</f>
        <v>4.5052292839903458</v>
      </c>
      <c r="Y22" s="24">
        <f>[1]VS13!$AK22</f>
        <v>4.6661303298471442</v>
      </c>
      <c r="Z22" s="25">
        <f>[1]VS13!$AT22</f>
        <v>41.879833432480666</v>
      </c>
      <c r="AA22" s="26">
        <f>[1]VS13!$CY22</f>
        <v>83.098591549295776</v>
      </c>
      <c r="AB22" s="27">
        <f>[1]VS13!$DB22</f>
        <v>2.5773195876288657</v>
      </c>
      <c r="AC22" s="27">
        <f>[1]VS13!$DL22</f>
        <v>73.925768361870624</v>
      </c>
      <c r="AD22" s="27">
        <f>[1]VS13!$DM22</f>
        <v>12.78409090909091</v>
      </c>
      <c r="AE22" s="27">
        <f>[1]VS13!$DH22</f>
        <v>0.65536934743899999</v>
      </c>
      <c r="AF22" s="28">
        <f>[1]VS12!$GR22</f>
        <v>8.9090909099999998</v>
      </c>
      <c r="AG22" s="49">
        <f>[1]VS13!$CI22</f>
        <v>35.245901639344261</v>
      </c>
      <c r="AH22" s="50">
        <f>[1]VS13!$CJ22</f>
        <v>65.040650406504056</v>
      </c>
      <c r="AI22" s="24">
        <f>[1]VS13!$CP22</f>
        <v>79.545454545454547</v>
      </c>
      <c r="AJ22" s="24">
        <f>[1]VS13!$EJ22</f>
        <v>20.599943133352287</v>
      </c>
      <c r="AK22" s="25">
        <f>[1]VS13!$EL22</f>
        <v>16.292294569235143</v>
      </c>
      <c r="AL22" s="16">
        <v>11589</v>
      </c>
      <c r="AM22" s="17">
        <v>10681</v>
      </c>
      <c r="AN22" s="18">
        <f t="shared" si="0"/>
        <v>-7.8350159634135816E-2</v>
      </c>
    </row>
    <row r="23" spans="1:40" x14ac:dyDescent="0.25">
      <c r="A23" s="14" t="s">
        <v>64</v>
      </c>
      <c r="B23" s="23">
        <f>[1]VS13!$FH23</f>
        <v>81.956661660587869</v>
      </c>
      <c r="C23" s="24">
        <f>[1]VS13!$FI23</f>
        <v>10.72731173567904</v>
      </c>
      <c r="D23" s="24">
        <f>[1]VS11!$FR23</f>
        <v>22.348842999999999</v>
      </c>
      <c r="E23" s="25">
        <f>[1]VS11!$FU23</f>
        <v>7</v>
      </c>
      <c r="F23" s="26">
        <f>[1]VS11!$GG23</f>
        <v>66.067669172932327</v>
      </c>
      <c r="G23" s="27">
        <f>[1]VS13!$BB23</f>
        <v>25.316455696202535</v>
      </c>
      <c r="H23" s="27">
        <f>[1]VS13!$BC23</f>
        <v>67.474790817421152</v>
      </c>
      <c r="I23" s="27">
        <f>[1]VS11!$BD23</f>
        <v>65.543874704998927</v>
      </c>
      <c r="J23" s="27">
        <f>[1]VS13!$BI23</f>
        <v>0.96545805621111358</v>
      </c>
      <c r="K23" s="28">
        <f>[1]VS11!$BK23</f>
        <v>169.92061789315596</v>
      </c>
      <c r="L23" s="23">
        <f>[1]VS13!$V23</f>
        <v>38014.548484848485</v>
      </c>
      <c r="M23" s="24">
        <f>[1]VS13!$AC23</f>
        <v>12.636761487964989</v>
      </c>
      <c r="N23" s="24">
        <f>[1]VS13!$EI23</f>
        <v>22.802547770700638</v>
      </c>
      <c r="O23" s="24">
        <f>[1]VS13!$EO23</f>
        <v>298</v>
      </c>
      <c r="P23" s="24">
        <f>[1]VS13!$EU23</f>
        <v>0.42909246942716162</v>
      </c>
      <c r="Q23" s="24">
        <f>[1]VS13!$FD23</f>
        <v>22.420081527569192</v>
      </c>
      <c r="R23" s="25">
        <f>[1]VS13!$FQ23</f>
        <v>21.205357142857142</v>
      </c>
      <c r="S23" s="26">
        <f>[1]VS10!$L23</f>
        <v>8.1525995367783715</v>
      </c>
      <c r="T23" s="27">
        <f>[1]VS12!$FF23</f>
        <v>82.534712768853808</v>
      </c>
      <c r="U23" s="27">
        <f>[1]VS12!$FG23</f>
        <v>55.907977130411112</v>
      </c>
      <c r="V23" s="28">
        <f>[1]VS13!$DZ23</f>
        <v>217.44260888221413</v>
      </c>
      <c r="W23" s="23">
        <f>[1]VS13!$AH23</f>
        <v>51.485148514851488</v>
      </c>
      <c r="X23" s="24">
        <f>[1]VS13!$AJ23</f>
        <v>11.357018054746652</v>
      </c>
      <c r="Y23" s="24">
        <f>[1]VS13!$AK23</f>
        <v>6.6103669190448455</v>
      </c>
      <c r="Z23" s="25">
        <f>[1]VS13!$AT23</f>
        <v>31.474103585657371</v>
      </c>
      <c r="AA23" s="26">
        <f>[1]VS13!$CY23</f>
        <v>90.566037735849065</v>
      </c>
      <c r="AB23" s="27">
        <f>[1]VS13!$DB23</f>
        <v>0</v>
      </c>
      <c r="AC23" s="27">
        <f>[1]VS13!$DL23</f>
        <v>71.207369811455862</v>
      </c>
      <c r="AD23" s="27">
        <f>[1]VS13!$DM23</f>
        <v>14.61038961038961</v>
      </c>
      <c r="AE23" s="27">
        <f>[1]VS13!$DH23</f>
        <v>1.71636987771</v>
      </c>
      <c r="AF23" s="28">
        <f>[1]VS12!$GR23</f>
        <v>13.954545449999999</v>
      </c>
      <c r="AG23" s="49">
        <f>[1]VS13!$CI23</f>
        <v>31.182795698924732</v>
      </c>
      <c r="AH23" s="50">
        <f>[1]VS13!$CJ23</f>
        <v>55.78947368421052</v>
      </c>
      <c r="AI23" s="24">
        <f>[1]VS13!$CP23</f>
        <v>84.962406015037601</v>
      </c>
      <c r="AJ23" s="24">
        <f>[1]VS13!$EJ23</f>
        <v>19.945817812394175</v>
      </c>
      <c r="AK23" s="25">
        <f>[1]VS13!$EL23</f>
        <v>14.578394852692178</v>
      </c>
      <c r="AL23" s="16">
        <v>9770</v>
      </c>
      <c r="AM23" s="17">
        <v>9322</v>
      </c>
      <c r="AN23" s="18">
        <f t="shared" si="0"/>
        <v>-4.5854657113613098E-2</v>
      </c>
    </row>
    <row r="24" spans="1:40" x14ac:dyDescent="0.25">
      <c r="A24" s="14" t="s">
        <v>65</v>
      </c>
      <c r="B24" s="23">
        <f>[1]VS13!$FH24</f>
        <v>7.4556052595906195</v>
      </c>
      <c r="C24" s="24">
        <f>[1]VS13!$FI24</f>
        <v>10.031177985631016</v>
      </c>
      <c r="D24" s="24">
        <f>[1]VS11!$FR24</f>
        <v>58.550545</v>
      </c>
      <c r="E24" s="25">
        <f>[1]VS11!$FU24</f>
        <v>1</v>
      </c>
      <c r="F24" s="26">
        <f>[1]VS11!$GG24</f>
        <v>54.582978723404253</v>
      </c>
      <c r="G24" s="27">
        <f>[1]VS13!$BB24</f>
        <v>2.3044598075098279</v>
      </c>
      <c r="H24" s="27">
        <f>[1]VS13!$BC24</f>
        <v>28.331299986444353</v>
      </c>
      <c r="I24" s="27">
        <f>[1]VS11!$BD24</f>
        <v>29.009082282770773</v>
      </c>
      <c r="J24" s="27">
        <f>[1]VS13!$BI24</f>
        <v>0</v>
      </c>
      <c r="K24" s="28">
        <f>[1]VS11!$BK24</f>
        <v>1.626677511183408</v>
      </c>
      <c r="L24" s="23">
        <f>[1]VS13!$V24</f>
        <v>106770.5625</v>
      </c>
      <c r="M24" s="24">
        <f>[1]VS13!$AC24</f>
        <v>1.8671059857221308</v>
      </c>
      <c r="N24" s="24">
        <f>[1]VS13!$EI24</f>
        <v>3.5297311973934291</v>
      </c>
      <c r="O24" s="24">
        <f>[1]VS13!$EO24</f>
        <v>425</v>
      </c>
      <c r="P24" s="24">
        <f>[1]VS13!$EU24</f>
        <v>0.67778229632641995</v>
      </c>
      <c r="Q24" s="24">
        <f>[1]VS13!$FD24</f>
        <v>43.106954046360308</v>
      </c>
      <c r="R24" s="25">
        <f>[1]VS13!$FQ24</f>
        <v>12.319825945063911</v>
      </c>
      <c r="S24" s="26">
        <f>[1]VS10!$L24</f>
        <v>38.91369612151707</v>
      </c>
      <c r="T24" s="27">
        <f>[1]VS12!$FF24</f>
        <v>90.386223039625477</v>
      </c>
      <c r="U24" s="27">
        <f>[1]VS12!$FG24</f>
        <v>72.061528172546403</v>
      </c>
      <c r="V24" s="28">
        <f>[1]VS13!$DZ24</f>
        <v>359.08906059373732</v>
      </c>
      <c r="W24" s="23">
        <f>[1]VS13!$AH24</f>
        <v>75.686404234204431</v>
      </c>
      <c r="X24" s="24">
        <f>[1]VS13!$AJ24</f>
        <v>3.307972213033411E-2</v>
      </c>
      <c r="Y24" s="24">
        <f>[1]VS13!$AK24</f>
        <v>0.86007277538868665</v>
      </c>
      <c r="Z24" s="25">
        <f>[1]VS13!$AT24</f>
        <v>34.683098591549296</v>
      </c>
      <c r="AA24" s="26">
        <f>[1]VS13!$CY24</f>
        <v>96.296296296296291</v>
      </c>
      <c r="AB24" s="27">
        <f>[1]VS13!$DB24</f>
        <v>0</v>
      </c>
      <c r="AC24" s="27">
        <f>[1]VS13!$DL24</f>
        <v>84.358840931980595</v>
      </c>
      <c r="AD24" s="27">
        <f>[1]VS13!$DM24</f>
        <v>3.4013605442176869</v>
      </c>
      <c r="AE24" s="27">
        <f>[1]VS13!$DH24</f>
        <v>0.81333875559199997</v>
      </c>
      <c r="AF24" s="28">
        <f>[1]VS12!$GR24</f>
        <v>11.75</v>
      </c>
      <c r="AG24" s="49">
        <f>[1]VS13!$CI24</f>
        <v>81.481481481481481</v>
      </c>
      <c r="AH24" s="50">
        <f>[1]VS13!$CJ24</f>
        <v>85.18518518518519</v>
      </c>
      <c r="AI24" s="24">
        <f>[1]VS13!$CP24</f>
        <v>75</v>
      </c>
      <c r="AJ24" s="24">
        <f>[1]VS13!$EJ24</f>
        <v>1.2361388838393019</v>
      </c>
      <c r="AK24" s="25">
        <f>[1]VS13!$EL24</f>
        <v>79.185602617705868</v>
      </c>
      <c r="AL24" s="16">
        <v>7215</v>
      </c>
      <c r="AM24" s="17">
        <v>7377</v>
      </c>
      <c r="AN24" s="18">
        <f t="shared" si="0"/>
        <v>2.2453222453222454E-2</v>
      </c>
    </row>
    <row r="25" spans="1:40" x14ac:dyDescent="0.25">
      <c r="A25" s="14" t="s">
        <v>66</v>
      </c>
      <c r="B25" s="23">
        <f>[1]VS13!$FH25</f>
        <v>76.58756944805026</v>
      </c>
      <c r="C25" s="24">
        <f>[1]VS13!$FI25</f>
        <v>9.2943558855599981</v>
      </c>
      <c r="D25" s="24">
        <f>[1]VS11!$FR25</f>
        <v>27.219937000000002</v>
      </c>
      <c r="E25" s="25">
        <f>[1]VS11!$FU25</f>
        <v>12</v>
      </c>
      <c r="F25" s="26">
        <f>[1]VS11!$GG25</f>
        <v>60.917647058823526</v>
      </c>
      <c r="G25" s="27">
        <f>[1]VS13!$BB25</f>
        <v>19.471415961368709</v>
      </c>
      <c r="H25" s="27">
        <f>[1]VS13!$BC25</f>
        <v>42.940962666805135</v>
      </c>
      <c r="I25" s="27">
        <f>[1]VS11!$BD25</f>
        <v>62.568149955864797</v>
      </c>
      <c r="J25" s="27">
        <f>[1]VS13!$BI25</f>
        <v>0.62308531076379869</v>
      </c>
      <c r="K25" s="28">
        <f>[1]VS11!$BK25</f>
        <v>147.98276130640221</v>
      </c>
      <c r="L25" s="23">
        <f>[1]VS13!$V25</f>
        <v>27625.962797619046</v>
      </c>
      <c r="M25" s="24">
        <f>[1]VS13!$AC25</f>
        <v>25.166025865082137</v>
      </c>
      <c r="N25" s="24">
        <f>[1]VS13!$EI25</f>
        <v>24.135338345864664</v>
      </c>
      <c r="O25" s="24">
        <f>[1]VS13!$EO25</f>
        <v>329</v>
      </c>
      <c r="P25" s="24">
        <f>[1]VS13!$EU25</f>
        <v>0.10384755179396646</v>
      </c>
      <c r="Q25" s="24">
        <f>[1]VS13!$FD25</f>
        <v>12.357858663482007</v>
      </c>
      <c r="R25" s="25">
        <f>[1]VS13!$FQ25</f>
        <v>33.630470016207454</v>
      </c>
      <c r="S25" s="26">
        <f>[1]VS10!$L25</f>
        <v>7.5973895152307458</v>
      </c>
      <c r="T25" s="27">
        <f>[1]VS12!$FF25</f>
        <v>81.988188976377955</v>
      </c>
      <c r="U25" s="27">
        <f>[1]VS12!$FG25</f>
        <v>54.590832395950507</v>
      </c>
      <c r="V25" s="28">
        <f>[1]VS13!$DZ25</f>
        <v>227.32229087699258</v>
      </c>
      <c r="W25" s="23">
        <f>[1]VS13!$AH25</f>
        <v>46.705750977107762</v>
      </c>
      <c r="X25" s="24">
        <f>[1]VS13!$AJ25</f>
        <v>15.689558905639309</v>
      </c>
      <c r="Y25" s="24">
        <f>[1]VS13!$AK25</f>
        <v>7.6074818537130096</v>
      </c>
      <c r="Z25" s="25">
        <f>[1]VS13!$AT25</f>
        <v>48.395721925133692</v>
      </c>
      <c r="AA25" s="26">
        <f>[1]VS13!$CY25</f>
        <v>84.848484848484844</v>
      </c>
      <c r="AB25" s="27">
        <f>[1]VS13!$DB25</f>
        <v>0</v>
      </c>
      <c r="AC25" s="27">
        <f>[1]VS13!$DL25</f>
        <v>70.031620520062489</v>
      </c>
      <c r="AD25" s="27">
        <f>[1]VS13!$DM25</f>
        <v>15.246015246015247</v>
      </c>
      <c r="AE25" s="27">
        <f>[1]VS13!$DH25</f>
        <v>1.40194194922</v>
      </c>
      <c r="AF25" s="28">
        <f>[1]VS12!$GR25</f>
        <v>6.8676470600000004</v>
      </c>
      <c r="AG25" s="49">
        <f>[1]VS13!$CI25</f>
        <v>34.732824427480921</v>
      </c>
      <c r="AH25" s="50">
        <f>[1]VS13!$CJ25</f>
        <v>58.237547892720308</v>
      </c>
      <c r="AI25" s="24">
        <f>[1]VS13!$CP25</f>
        <v>83.122362869198312</v>
      </c>
      <c r="AJ25" s="24">
        <f>[1]VS13!$EJ25</f>
        <v>28.273809523809522</v>
      </c>
      <c r="AK25" s="25">
        <f>[1]VS13!$EL25</f>
        <v>7.862903225806452</v>
      </c>
      <c r="AL25" s="16">
        <v>21877</v>
      </c>
      <c r="AM25" s="17">
        <v>19259</v>
      </c>
      <c r="AN25" s="18">
        <f t="shared" si="0"/>
        <v>-0.11966905882890708</v>
      </c>
    </row>
    <row r="26" spans="1:40" x14ac:dyDescent="0.25">
      <c r="A26" s="14" t="s">
        <v>67</v>
      </c>
      <c r="B26" s="23">
        <f>[1]VS13!$FH26</f>
        <v>127.32160312805475</v>
      </c>
      <c r="C26" s="24">
        <f>[1]VS13!$FI26</f>
        <v>17.473118279569896</v>
      </c>
      <c r="D26" s="24">
        <f>[1]VS11!$FR26</f>
        <v>13.36735</v>
      </c>
      <c r="E26" s="25">
        <f>[1]VS11!$FU26</f>
        <v>105</v>
      </c>
      <c r="F26" s="26">
        <f>[1]VS11!$GG26</f>
        <v>70.53012048192771</v>
      </c>
      <c r="G26" s="27">
        <f>[1]VS13!$BB26</f>
        <v>27.003910068426201</v>
      </c>
      <c r="H26" s="27">
        <f>[1]VS13!$BC26</f>
        <v>51.686217008797655</v>
      </c>
      <c r="I26" s="27">
        <f>[1]VS11!$BD26</f>
        <v>72.94721407624634</v>
      </c>
      <c r="J26" s="27">
        <f>[1]VS13!$BI26</f>
        <v>0.97751710654936474</v>
      </c>
      <c r="K26" s="28">
        <f>[1]VS11!$BK26</f>
        <v>257.33137829912022</v>
      </c>
      <c r="L26" s="23">
        <f>[1]VS13!$V26</f>
        <v>24358.632231404958</v>
      </c>
      <c r="M26" s="24">
        <f>[1]VS13!$AC26</f>
        <v>25.339366515837103</v>
      </c>
      <c r="N26" s="24">
        <f>[1]VS13!$EI26</f>
        <v>25.604900459418072</v>
      </c>
      <c r="O26" s="24">
        <f>[1]VS13!$EO26</f>
        <v>175</v>
      </c>
      <c r="P26" s="24">
        <f>[1]VS13!$EU26</f>
        <v>0</v>
      </c>
      <c r="Q26" s="24">
        <f>[1]VS13!$FD26</f>
        <v>16.862170087976541</v>
      </c>
      <c r="R26" s="25">
        <f>[1]VS13!$FQ26</f>
        <v>31.159719356170037</v>
      </c>
      <c r="S26" s="26">
        <f>[1]VS10!$L26</f>
        <v>9.0826213180163258</v>
      </c>
      <c r="T26" s="27">
        <f>[1]VS12!$FF26</f>
        <v>83.628028814669293</v>
      </c>
      <c r="U26" s="27">
        <f>[1]VS12!$FG26</f>
        <v>53.519973804846103</v>
      </c>
      <c r="V26" s="28">
        <f>[1]VS13!$DZ26</f>
        <v>228.49462365591401</v>
      </c>
      <c r="W26" s="23">
        <f>[1]VS13!$AH26</f>
        <v>28.61704740849914</v>
      </c>
      <c r="X26" s="24">
        <f>[1]VS13!$AJ26</f>
        <v>32.694669614345365</v>
      </c>
      <c r="Y26" s="24">
        <f>[1]VS13!$AK26</f>
        <v>27.118644067796609</v>
      </c>
      <c r="Z26" s="25">
        <f>[1]VS13!$AT26</f>
        <v>48.033707865168537</v>
      </c>
      <c r="AA26" s="26">
        <f>[1]VS13!$CY26</f>
        <v>88.489208633093526</v>
      </c>
      <c r="AB26" s="27">
        <f>[1]VS13!$DB26</f>
        <v>4.7846889952153111</v>
      </c>
      <c r="AC26" s="27">
        <f>[1]VS13!$DL26</f>
        <v>66.09372539644103</v>
      </c>
      <c r="AD26" s="27">
        <f>[1]VS13!$DM26</f>
        <v>20.51983584131327</v>
      </c>
      <c r="AE26" s="27">
        <f>[1]VS13!$DH26</f>
        <v>0.84521922873699995</v>
      </c>
      <c r="AF26" s="28">
        <f>[1]VS12!$GR26</f>
        <v>9.5749999999999993</v>
      </c>
      <c r="AG26" s="49">
        <f>[1]VS13!$CI26</f>
        <v>29.357798165137616</v>
      </c>
      <c r="AH26" s="50">
        <f>[1]VS13!$CJ26</f>
        <v>51.37614678899083</v>
      </c>
      <c r="AI26" s="24">
        <f>[1]VS13!$CP26</f>
        <v>68.269230769230774</v>
      </c>
      <c r="AJ26" s="24">
        <f>[1]VS13!$EJ26</f>
        <v>24.636627906976745</v>
      </c>
      <c r="AK26" s="25">
        <f>[1]VS13!$EL26</f>
        <v>5.7049418604651159</v>
      </c>
      <c r="AL26" s="16">
        <v>11561</v>
      </c>
      <c r="AM26" s="17">
        <v>8184</v>
      </c>
      <c r="AN26" s="18">
        <f t="shared" si="0"/>
        <v>-0.29210275927687918</v>
      </c>
    </row>
    <row r="27" spans="1:40" x14ac:dyDescent="0.25">
      <c r="A27" s="14" t="s">
        <v>68</v>
      </c>
      <c r="B27" s="23">
        <f>[1]VS13!$FH27</f>
        <v>29.918474080910627</v>
      </c>
      <c r="C27" s="24">
        <f>[1]VS13!$FI27</f>
        <v>3.768650976772804</v>
      </c>
      <c r="D27" s="24">
        <f>[1]VS11!$FR27</f>
        <v>34.025996999999997</v>
      </c>
      <c r="E27" s="25">
        <f>[1]VS11!$FU27</f>
        <v>1</v>
      </c>
      <c r="F27" s="26">
        <f>[1]VS11!$GG27</f>
        <v>60.142105263157895</v>
      </c>
      <c r="G27" s="27">
        <f>[1]VS13!$BB27</f>
        <v>9.6139055529918469</v>
      </c>
      <c r="H27" s="27">
        <f>[1]VS13!$BC27</f>
        <v>36.302107368097211</v>
      </c>
      <c r="I27" s="27">
        <f>[1]VS11!$BD27</f>
        <v>43.839409321642826</v>
      </c>
      <c r="J27" s="27">
        <f>[1]VS13!$BI27</f>
        <v>7.691124442393478E-2</v>
      </c>
      <c r="K27" s="28">
        <f>[1]VS11!$BK27</f>
        <v>35.148438701738193</v>
      </c>
      <c r="L27" s="23">
        <f>[1]VS13!$V27</f>
        <v>65436.873060648802</v>
      </c>
      <c r="M27" s="24">
        <f>[1]VS13!$AC27</f>
        <v>5.7500803083841951</v>
      </c>
      <c r="N27" s="24">
        <f>[1]VS13!$EI27</f>
        <v>8.698504329572291</v>
      </c>
      <c r="O27" s="24">
        <f>[1]VS13!$EO27</f>
        <v>296</v>
      </c>
      <c r="P27" s="24">
        <f>[1]VS13!$EU27</f>
        <v>0.23073373327180433</v>
      </c>
      <c r="Q27" s="24">
        <f>[1]VS13!$FD27</f>
        <v>15.997538840178434</v>
      </c>
      <c r="R27" s="25">
        <f>[1]VS13!$FQ27</f>
        <v>22.659468674527634</v>
      </c>
      <c r="S27" s="26">
        <f>[1]VS10!$L27</f>
        <v>55.222082583931098</v>
      </c>
      <c r="T27" s="27">
        <f>[1]VS12!$FF27</f>
        <v>80.963855421686745</v>
      </c>
      <c r="U27" s="27">
        <f>[1]VS12!$FG27</f>
        <v>58.23293172690763</v>
      </c>
      <c r="V27" s="28">
        <f>[1]VS13!$DZ27</f>
        <v>192.43193354868481</v>
      </c>
      <c r="W27" s="23">
        <f>[1]VS13!$AH27</f>
        <v>78.891941391941387</v>
      </c>
      <c r="X27" s="24">
        <f>[1]VS13!$AJ27</f>
        <v>0.57234432234432231</v>
      </c>
      <c r="Y27" s="24">
        <f>[1]VS13!$AK27</f>
        <v>1.9688644688644688</v>
      </c>
      <c r="Z27" s="25">
        <f>[1]VS13!$AT27</f>
        <v>42.608695652173914</v>
      </c>
      <c r="AA27" s="26">
        <f>[1]VS13!$CY27</f>
        <v>86.060606060606062</v>
      </c>
      <c r="AB27" s="27">
        <f>[1]VS13!$DB27</f>
        <v>0</v>
      </c>
      <c r="AC27" s="27">
        <f>[1]VS13!$DL27</f>
        <v>75.000070805896115</v>
      </c>
      <c r="AD27" s="27">
        <f>[1]VS13!$DM27</f>
        <v>16</v>
      </c>
      <c r="AE27" s="27">
        <f>[1]VS13!$DH27</f>
        <v>0.92293493308700003</v>
      </c>
      <c r="AF27" s="28">
        <f>[1]VS12!$GR27</f>
        <v>8.84375</v>
      </c>
      <c r="AG27" s="49">
        <f>[1]VS13!$CI27</f>
        <v>41.17647058823529</v>
      </c>
      <c r="AH27" s="50">
        <f>[1]VS13!$CJ27</f>
        <v>73.880597014925371</v>
      </c>
      <c r="AI27" s="24">
        <f>[1]VS13!$CP27</f>
        <v>80.851063829787222</v>
      </c>
      <c r="AJ27" s="24">
        <f>[1]VS13!$EJ27</f>
        <v>12.395845223148044</v>
      </c>
      <c r="AK27" s="25">
        <f>[1]VS13!$EL27</f>
        <v>27.337061979226117</v>
      </c>
      <c r="AL27" s="16">
        <v>12639</v>
      </c>
      <c r="AM27" s="17">
        <v>13002</v>
      </c>
      <c r="AN27" s="18">
        <f t="shared" si="0"/>
        <v>2.8720626631853787E-2</v>
      </c>
    </row>
    <row r="28" spans="1:40" x14ac:dyDescent="0.25">
      <c r="A28" s="14" t="s">
        <v>69</v>
      </c>
      <c r="B28" s="23">
        <f>[1]VS13!$FH28</f>
        <v>23.118180136859625</v>
      </c>
      <c r="C28" s="24">
        <f>[1]VS13!$FI28</f>
        <v>9.9870538191233589</v>
      </c>
      <c r="D28" s="24">
        <f>[1]VS11!$FR28</f>
        <v>6.5347350000000004</v>
      </c>
      <c r="E28" s="25">
        <f>[1]VS11!$FU28</f>
        <v>21</v>
      </c>
      <c r="F28" s="26">
        <f>[1]VS11!$GG28</f>
        <v>94.804878048780495</v>
      </c>
      <c r="G28" s="27">
        <f>[1]VS13!$BB28</f>
        <v>32.180506750508599</v>
      </c>
      <c r="H28" s="27">
        <f>[1]VS13!$BC28</f>
        <v>119.47475494729055</v>
      </c>
      <c r="I28" s="27">
        <f>[1]VS11!$BD28</f>
        <v>75.457739966709823</v>
      </c>
      <c r="J28" s="27">
        <f>[1]VS13!$BI28</f>
        <v>0.36989088218975402</v>
      </c>
      <c r="K28" s="28">
        <f>[1]VS11!$BK28</f>
        <v>38.653597188829295</v>
      </c>
      <c r="L28" s="23">
        <f>[1]VS13!$V28</f>
        <v>31547.309523809523</v>
      </c>
      <c r="M28" s="24">
        <f>[1]VS13!$AC28</f>
        <v>41.222879684418146</v>
      </c>
      <c r="N28" s="24">
        <f>[1]VS13!$EI28</f>
        <v>15.757109915449655</v>
      </c>
      <c r="O28" s="24">
        <f>[1]VS13!$EO28</f>
        <v>513</v>
      </c>
      <c r="P28" s="24">
        <f>[1]VS13!$EU28</f>
        <v>0.73978176437950804</v>
      </c>
      <c r="Q28" s="24">
        <f>[1]VS13!$FD28</f>
        <v>61.956722766783798</v>
      </c>
      <c r="R28" s="25">
        <f>[1]VS13!$FQ28</f>
        <v>22.48664400194269</v>
      </c>
      <c r="S28" s="26">
        <f>[1]VS10!$L28</f>
        <v>61.76721551457279</v>
      </c>
      <c r="T28" s="27">
        <f>[1]VS12!$FF28</f>
        <v>77.450741911943567</v>
      </c>
      <c r="U28" s="27">
        <f>[1]VS12!$FG28</f>
        <v>48.990513257115062</v>
      </c>
      <c r="V28" s="28">
        <f>[1]VS13!$DZ28</f>
        <v>276.86332531903088</v>
      </c>
      <c r="W28" s="23">
        <f>[1]VS13!$AH28</f>
        <v>37.640117994100294</v>
      </c>
      <c r="X28" s="24">
        <f>[1]VS13!$AJ28</f>
        <v>2.0648967551622417</v>
      </c>
      <c r="Y28" s="24">
        <f>[1]VS13!$AK28</f>
        <v>6.666666666666667</v>
      </c>
      <c r="Z28" s="25">
        <f>[1]VS13!$AT28</f>
        <v>34.438775510204081</v>
      </c>
      <c r="AA28" s="26">
        <f>[1]VS13!$CY28</f>
        <v>90.588235294117652</v>
      </c>
      <c r="AB28" s="27">
        <f>[1]VS13!$DB28</f>
        <v>0</v>
      </c>
      <c r="AC28" s="27">
        <f>[1]VS13!$DL28</f>
        <v>72.671388548423252</v>
      </c>
      <c r="AD28" s="27">
        <f>[1]VS13!$DM28</f>
        <v>20.316027088036115</v>
      </c>
      <c r="AE28" s="27">
        <f>[1]VS13!$DH28</f>
        <v>3.1440724986099999</v>
      </c>
      <c r="AF28" s="28">
        <f>[1]VS12!$GR28</f>
        <v>11.76923077</v>
      </c>
      <c r="AG28" s="49">
        <f>[1]VS13!$CI28</f>
        <v>33.333333333333329</v>
      </c>
      <c r="AH28" s="50">
        <f>[1]VS13!$CJ28</f>
        <v>64.583333333333343</v>
      </c>
      <c r="AI28" s="24">
        <f>[1]VS13!$CP28</f>
        <v>68.888888888888886</v>
      </c>
      <c r="AJ28" s="24">
        <f>[1]VS13!$EJ28</f>
        <v>27.034800115041701</v>
      </c>
      <c r="AK28" s="25">
        <f>[1]VS13!$EL28</f>
        <v>31.492666091458155</v>
      </c>
      <c r="AL28" s="16" t="s">
        <v>191</v>
      </c>
      <c r="AM28" s="17" t="s">
        <v>191</v>
      </c>
      <c r="AN28" s="18" t="s">
        <v>191</v>
      </c>
    </row>
    <row r="29" spans="1:40" x14ac:dyDescent="0.25">
      <c r="A29" s="14" t="s">
        <v>70</v>
      </c>
      <c r="B29" s="23">
        <f>[1]VS13!$FH29</f>
        <v>15.915434408219017</v>
      </c>
      <c r="C29" s="24">
        <f>[1]VS13!$FI29</f>
        <v>2.0785082249539761</v>
      </c>
      <c r="D29" s="24">
        <f>[1]VS11!$FR29</f>
        <v>29.669523999999999</v>
      </c>
      <c r="E29" s="25">
        <f>[1]VS11!$FU29</f>
        <v>5</v>
      </c>
      <c r="F29" s="26">
        <f>[1]VS11!$GG29</f>
        <v>53.172932330827066</v>
      </c>
      <c r="G29" s="27">
        <f>[1]VS13!$BB29</f>
        <v>9.5611378347882905</v>
      </c>
      <c r="H29" s="27">
        <f>[1]VS13!$BC29</f>
        <v>35.156481976364397</v>
      </c>
      <c r="I29" s="27">
        <f>[1]VS11!$BD29</f>
        <v>49.171566007482632</v>
      </c>
      <c r="J29" s="27">
        <f>[1]VS13!$BI29</f>
        <v>0.17815784785319794</v>
      </c>
      <c r="K29" s="28">
        <f>[1]VS11!$BK29</f>
        <v>28.980343250786863</v>
      </c>
      <c r="L29" s="23">
        <f>[1]VS13!$V29</f>
        <v>56066.678654292344</v>
      </c>
      <c r="M29" s="24">
        <f>[1]VS13!$AC29</f>
        <v>9.875</v>
      </c>
      <c r="N29" s="24">
        <f>[1]VS13!$EI29</f>
        <v>9.2110920034393811</v>
      </c>
      <c r="O29" s="24">
        <f>[1]VS13!$EO29</f>
        <v>358</v>
      </c>
      <c r="P29" s="24">
        <f>[1]VS13!$EU29</f>
        <v>0.11877189856879863</v>
      </c>
      <c r="Q29" s="24">
        <f>[1]VS13!$FD29</f>
        <v>13.599382386127443</v>
      </c>
      <c r="R29" s="25">
        <f>[1]VS13!$FQ29</f>
        <v>18.404835269021095</v>
      </c>
      <c r="S29" s="26">
        <f>[1]VS10!$L29</f>
        <v>56.964118555433316</v>
      </c>
      <c r="T29" s="27">
        <f>[1]VS12!$FF29</f>
        <v>79.457334463886525</v>
      </c>
      <c r="U29" s="27">
        <f>[1]VS12!$FG29</f>
        <v>55.538425961612582</v>
      </c>
      <c r="V29" s="28">
        <f>[1]VS13!$DZ29</f>
        <v>149.65259219668627</v>
      </c>
      <c r="W29" s="23">
        <f>[1]VS13!$AH29</f>
        <v>80.470914127423825</v>
      </c>
      <c r="X29" s="24">
        <f>[1]VS13!$AJ29</f>
        <v>0.53423031262366438</v>
      </c>
      <c r="Y29" s="24">
        <f>[1]VS13!$AK29</f>
        <v>2.2358527898694103</v>
      </c>
      <c r="Z29" s="25">
        <f>[1]VS13!$AT29</f>
        <v>35.141065830721004</v>
      </c>
      <c r="AA29" s="26">
        <f>[1]VS13!$CY29</f>
        <v>82.978723404255319</v>
      </c>
      <c r="AB29" s="27">
        <f>[1]VS13!$DB29</f>
        <v>0</v>
      </c>
      <c r="AC29" s="27">
        <f>[1]VS13!$DL29</f>
        <v>75.984528043243074</v>
      </c>
      <c r="AD29" s="27">
        <f>[1]VS13!$DM29</f>
        <v>4.0783034257748776</v>
      </c>
      <c r="AE29" s="27">
        <f>[1]VS13!$DH29</f>
        <v>0.59385949284399997</v>
      </c>
      <c r="AF29" s="28">
        <f>[1]VS12!$GR29</f>
        <v>9.9166666699999997</v>
      </c>
      <c r="AG29" s="49">
        <f>[1]VS13!$CI29</f>
        <v>50</v>
      </c>
      <c r="AH29" s="50">
        <f>[1]VS13!$CJ29</f>
        <v>68.309859154929569</v>
      </c>
      <c r="AI29" s="24">
        <f>[1]VS13!$CP29</f>
        <v>75.78125</v>
      </c>
      <c r="AJ29" s="24">
        <f>[1]VS13!$EJ29</f>
        <v>10.463743676222597</v>
      </c>
      <c r="AK29" s="25">
        <f>[1]VS13!$EL29</f>
        <v>23.524451939291737</v>
      </c>
      <c r="AL29" s="16">
        <v>16765</v>
      </c>
      <c r="AM29" s="17">
        <v>16839</v>
      </c>
      <c r="AN29" s="18">
        <f t="shared" si="0"/>
        <v>4.4139576498657919E-3</v>
      </c>
    </row>
    <row r="30" spans="1:40" x14ac:dyDescent="0.25">
      <c r="A30" s="14" t="s">
        <v>71</v>
      </c>
      <c r="B30" s="23">
        <f>[1]VS13!$FH30</f>
        <v>87.724137931034477</v>
      </c>
      <c r="C30" s="24">
        <f>[1]VS13!$FI30</f>
        <v>4.5517241379310347</v>
      </c>
      <c r="D30" s="24">
        <f>[1]VS11!$FR30</f>
        <v>3.151141</v>
      </c>
      <c r="E30" s="25">
        <f>[1]VS11!$FU30</f>
        <v>7</v>
      </c>
      <c r="F30" s="26">
        <f>[1]VS11!$GG30</f>
        <v>88.490909090909085</v>
      </c>
      <c r="G30" s="27">
        <f>[1]VS13!$BB30</f>
        <v>21.103448275862068</v>
      </c>
      <c r="H30" s="27">
        <f>[1]VS13!$BC30</f>
        <v>74.34482758620689</v>
      </c>
      <c r="I30" s="27">
        <f>[1]VS11!$BD30</f>
        <v>52.827586206896548</v>
      </c>
      <c r="J30" s="27">
        <f>[1]VS13!$BI30</f>
        <v>0.13793103448275862</v>
      </c>
      <c r="K30" s="28">
        <f>[1]VS11!$BK30</f>
        <v>59.862068965517238</v>
      </c>
      <c r="L30" s="23">
        <f>[1]VS13!$V30</f>
        <v>70098.336633663363</v>
      </c>
      <c r="M30" s="24">
        <f>[1]VS13!$AC30</f>
        <v>14.637681159420291</v>
      </c>
      <c r="N30" s="24">
        <f>[1]VS13!$EI30</f>
        <v>4.4979748454487316</v>
      </c>
      <c r="O30" s="24">
        <f>[1]VS13!$EO30</f>
        <v>416</v>
      </c>
      <c r="P30" s="24">
        <f>[1]VS13!$EU30</f>
        <v>0.68965517241379315</v>
      </c>
      <c r="Q30" s="24">
        <f>[1]VS13!$FD30</f>
        <v>39.448275862068968</v>
      </c>
      <c r="R30" s="25">
        <f>[1]VS13!$FQ30</f>
        <v>17.970547630004603</v>
      </c>
      <c r="S30" s="26">
        <f>[1]VS10!$L30</f>
        <v>62.858016252037963</v>
      </c>
      <c r="T30" s="27">
        <f>[1]VS12!$FF30</f>
        <v>68.746984075920864</v>
      </c>
      <c r="U30" s="27">
        <f>[1]VS12!$FG30</f>
        <v>45.552517291298059</v>
      </c>
      <c r="V30" s="28">
        <f>[1]VS13!$DZ30</f>
        <v>278.20689655172413</v>
      </c>
      <c r="W30" s="23">
        <f>[1]VS13!$AH30</f>
        <v>59.955822025875669</v>
      </c>
      <c r="X30" s="24">
        <f>[1]VS13!$AJ30</f>
        <v>1.7040075733669928</v>
      </c>
      <c r="Y30" s="24">
        <f>[1]VS13!$AK30</f>
        <v>3.3133480593247082</v>
      </c>
      <c r="Z30" s="25">
        <f>[1]VS13!$AT30</f>
        <v>26.638655462184875</v>
      </c>
      <c r="AA30" s="26">
        <f>[1]VS13!$CY30</f>
        <v>92.72727272727272</v>
      </c>
      <c r="AB30" s="27">
        <f>[1]VS13!$DB30</f>
        <v>0</v>
      </c>
      <c r="AC30" s="27">
        <f>[1]VS13!$DL30</f>
        <v>74.260523790497942</v>
      </c>
      <c r="AD30" s="27">
        <f>[1]VS13!$DM30</f>
        <v>8.3449235048678716</v>
      </c>
      <c r="AE30" s="27">
        <f>[1]VS13!$DH30</f>
        <v>1.9310344827599999</v>
      </c>
      <c r="AF30" s="28">
        <f>[1]VS12!$GR30</f>
        <v>13.93333333</v>
      </c>
      <c r="AG30" s="49">
        <f>[1]VS13!$CI30</f>
        <v>52.272727272727273</v>
      </c>
      <c r="AH30" s="50">
        <f>[1]VS13!$CJ30</f>
        <v>68.181818181818173</v>
      </c>
      <c r="AI30" s="24">
        <f>[1]VS13!$CP30</f>
        <v>82.35294117647058</v>
      </c>
      <c r="AJ30" s="24">
        <f>[1]VS13!$EJ30</f>
        <v>23.146236155434579</v>
      </c>
      <c r="AK30" s="25">
        <f>[1]VS13!$EL30</f>
        <v>38.633377135348226</v>
      </c>
      <c r="AL30" s="16">
        <v>6722</v>
      </c>
      <c r="AM30" s="17">
        <v>7250</v>
      </c>
      <c r="AN30" s="18">
        <f t="shared" si="0"/>
        <v>7.8548051175245465E-2</v>
      </c>
    </row>
    <row r="31" spans="1:40" x14ac:dyDescent="0.25">
      <c r="A31" s="14" t="s">
        <v>72</v>
      </c>
      <c r="B31" s="23">
        <f>[1]VS13!$FH31</f>
        <v>21.337257426653178</v>
      </c>
      <c r="C31" s="24">
        <f>[1]VS13!$FI31</f>
        <v>10.57665777614274</v>
      </c>
      <c r="D31" s="24">
        <f>[1]VS11!$FR31</f>
        <v>39.203353999999997</v>
      </c>
      <c r="E31" s="25">
        <f>[1]VS11!$FU31</f>
        <v>10</v>
      </c>
      <c r="F31" s="26">
        <f>[1]VS11!$GG31</f>
        <v>54.153846153846153</v>
      </c>
      <c r="G31" s="27">
        <f>[1]VS13!$BB31</f>
        <v>11.588338085165088</v>
      </c>
      <c r="H31" s="27">
        <f>[1]VS13!$BC31</f>
        <v>45.249701094454146</v>
      </c>
      <c r="I31" s="27">
        <f>[1]VS11!$BD31</f>
        <v>45.525613906005702</v>
      </c>
      <c r="J31" s="27">
        <f>[1]VS13!$BI31</f>
        <v>0.36788374873539964</v>
      </c>
      <c r="K31" s="28">
        <f>[1]VS11!$BK31</f>
        <v>39.27159017750391</v>
      </c>
      <c r="L31" s="23">
        <f>[1]VS13!$V31</f>
        <v>37521.121972318339</v>
      </c>
      <c r="M31" s="24">
        <f>[1]VS13!$AC31</f>
        <v>16.264345073209338</v>
      </c>
      <c r="N31" s="24">
        <f>[1]VS13!$EI31</f>
        <v>16.834418788237613</v>
      </c>
      <c r="O31" s="24">
        <f>[1]VS13!$EO31</f>
        <v>248</v>
      </c>
      <c r="P31" s="24">
        <f>[1]VS13!$EU31</f>
        <v>0.27591281155154973</v>
      </c>
      <c r="Q31" s="24">
        <f>[1]VS13!$FD31</f>
        <v>15.267175572519085</v>
      </c>
      <c r="R31" s="25">
        <f>[1]VS13!$FQ31</f>
        <v>26.819470699432891</v>
      </c>
      <c r="S31" s="26">
        <f>[1]VS10!$L31</f>
        <v>12.689796865688919</v>
      </c>
      <c r="T31" s="27">
        <f>[1]VS12!$FF31</f>
        <v>78.870462715992119</v>
      </c>
      <c r="U31" s="27">
        <f>[1]VS12!$FG31</f>
        <v>58.077235300939343</v>
      </c>
      <c r="V31" s="28">
        <f>[1]VS13!$DZ31</f>
        <v>142.73889450933507</v>
      </c>
      <c r="W31" s="23">
        <f>[1]VS13!$AH31</f>
        <v>73.930947101678811</v>
      </c>
      <c r="X31" s="24">
        <f>[1]VS13!$AJ31</f>
        <v>2.2806461830852074</v>
      </c>
      <c r="Y31" s="24">
        <f>[1]VS13!$AK31</f>
        <v>3.0408615774469432</v>
      </c>
      <c r="Z31" s="25">
        <f>[1]VS13!$AT31</f>
        <v>52.418860992039193</v>
      </c>
      <c r="AA31" s="26">
        <f>[1]VS13!$CY31</f>
        <v>89.361702127659569</v>
      </c>
      <c r="AB31" s="27" t="str">
        <f>[1]VS13!$DB31</f>
        <v>NA</v>
      </c>
      <c r="AC31" s="27">
        <f>[1]VS13!$DL31</f>
        <v>75.358218934441567</v>
      </c>
      <c r="AD31" s="27">
        <f>[1]VS13!$DM31</f>
        <v>7.9051383399209483</v>
      </c>
      <c r="AE31" s="27">
        <f>[1]VS13!$DH31</f>
        <v>0.73576749747100001</v>
      </c>
      <c r="AF31" s="28">
        <f>[1]VS12!$GR31</f>
        <v>10.199999999999999</v>
      </c>
      <c r="AG31" s="49">
        <f>[1]VS13!$CI31</f>
        <v>39.024390243902438</v>
      </c>
      <c r="AH31" s="50">
        <f>[1]VS13!$CJ31</f>
        <v>71.25</v>
      </c>
      <c r="AI31" s="24">
        <f>[1]VS13!$CP31</f>
        <v>90.099009900990097</v>
      </c>
      <c r="AJ31" s="24">
        <f>[1]VS13!$EJ31</f>
        <v>17.402439024390244</v>
      </c>
      <c r="AK31" s="25">
        <f>[1]VS13!$EL31</f>
        <v>15.573170731707316</v>
      </c>
      <c r="AL31" s="16">
        <v>11023</v>
      </c>
      <c r="AM31" s="17">
        <v>10873</v>
      </c>
      <c r="AN31" s="18">
        <f t="shared" si="0"/>
        <v>-1.3607910732105597E-2</v>
      </c>
    </row>
    <row r="32" spans="1:40" x14ac:dyDescent="0.25">
      <c r="A32" s="14" t="s">
        <v>73</v>
      </c>
      <c r="B32" s="23">
        <f>[1]VS13!$FH32</f>
        <v>39.206534422403735</v>
      </c>
      <c r="C32" s="24">
        <f>[1]VS13!$FI32</f>
        <v>4.3562816024893039</v>
      </c>
      <c r="D32" s="24">
        <f>[1]VS11!$FR32</f>
        <v>8.5094250000000002</v>
      </c>
      <c r="E32" s="25">
        <f>[1]VS11!$FU32</f>
        <v>17</v>
      </c>
      <c r="F32" s="26">
        <f>[1]VS11!$GG32</f>
        <v>91.03</v>
      </c>
      <c r="G32" s="27">
        <f>[1]VS13!$BB32</f>
        <v>11.590820692337612</v>
      </c>
      <c r="H32" s="27">
        <f>[1]VS13!$BC32</f>
        <v>75.690392843251658</v>
      </c>
      <c r="I32" s="27">
        <f>[1]VS11!$BD32</f>
        <v>39.128743679502143</v>
      </c>
      <c r="J32" s="27">
        <f>[1]VS13!$BI32</f>
        <v>7.7790742901594712E-2</v>
      </c>
      <c r="K32" s="28">
        <f>[1]VS11!$BK32</f>
        <v>25.048619214313494</v>
      </c>
      <c r="L32" s="23">
        <f>[1]VS13!$V32</f>
        <v>83784.370833333334</v>
      </c>
      <c r="M32" s="24">
        <f>[1]VS13!$AC32</f>
        <v>7.6570952975447355</v>
      </c>
      <c r="N32" s="24">
        <f>[1]VS13!$EI32</f>
        <v>5.0141242937853114</v>
      </c>
      <c r="O32" s="24">
        <f>[1]VS13!$EO32</f>
        <v>908</v>
      </c>
      <c r="P32" s="24">
        <f>[1]VS13!$EU32</f>
        <v>0.38895371450797356</v>
      </c>
      <c r="Q32" s="24">
        <f>[1]VS13!$FD32</f>
        <v>51.108518086347722</v>
      </c>
      <c r="R32" s="25">
        <f>[1]VS13!$FQ32</f>
        <v>12.873945282536436</v>
      </c>
      <c r="S32" s="26">
        <f>[1]VS10!$L32</f>
        <v>36.236198294297772</v>
      </c>
      <c r="T32" s="27">
        <f>[1]VS12!$FF32</f>
        <v>77.709963036190146</v>
      </c>
      <c r="U32" s="27">
        <f>[1]VS12!$FG32</f>
        <v>57.629158428608271</v>
      </c>
      <c r="V32" s="28">
        <f>[1]VS13!$DZ32</f>
        <v>252.58654220147801</v>
      </c>
      <c r="W32" s="23">
        <f>[1]VS13!$AH32</f>
        <v>60.480349344978166</v>
      </c>
      <c r="X32" s="24">
        <f>[1]VS13!$AJ32</f>
        <v>0.47027208599261006</v>
      </c>
      <c r="Y32" s="24">
        <f>[1]VS13!$AK32</f>
        <v>1.2932482364796776</v>
      </c>
      <c r="Z32" s="25">
        <f>[1]VS13!$AT32</f>
        <v>28.839390386869873</v>
      </c>
      <c r="AA32" s="26">
        <f>[1]VS13!$CY32</f>
        <v>93.888888888888886</v>
      </c>
      <c r="AB32" s="27">
        <f>[1]VS13!$DB32</f>
        <v>0</v>
      </c>
      <c r="AC32" s="27">
        <f>[1]VS13!$DL32</f>
        <v>78.772715072937928</v>
      </c>
      <c r="AD32" s="27">
        <f>[1]VS13!$DM32</f>
        <v>5.7012542759407072</v>
      </c>
      <c r="AE32" s="27">
        <f>[1]VS13!$DH32</f>
        <v>4.4171779141099998</v>
      </c>
      <c r="AF32" s="28">
        <f>[1]VS12!$GR32</f>
        <v>12.42857143</v>
      </c>
      <c r="AG32" s="49">
        <f>[1]VS13!$CI32</f>
        <v>53.333333333333336</v>
      </c>
      <c r="AH32" s="50">
        <f>[1]VS13!$CJ32</f>
        <v>60</v>
      </c>
      <c r="AI32" s="24">
        <f>[1]VS13!$CP32</f>
        <v>85</v>
      </c>
      <c r="AJ32" s="24">
        <f>[1]VS13!$EJ32</f>
        <v>10.514409363627422</v>
      </c>
      <c r="AK32" s="25">
        <f>[1]VS13!$EL32</f>
        <v>66.106029310514415</v>
      </c>
      <c r="AL32" s="16">
        <v>12264</v>
      </c>
      <c r="AM32" s="17">
        <v>12855</v>
      </c>
      <c r="AN32" s="18">
        <f t="shared" si="0"/>
        <v>4.8189823874755379E-2</v>
      </c>
    </row>
    <row r="33" spans="1:40" x14ac:dyDescent="0.25">
      <c r="A33" s="14" t="s">
        <v>74</v>
      </c>
      <c r="B33" s="23">
        <f>[1]VS13!$FH33</f>
        <v>32.021510633097044</v>
      </c>
      <c r="C33" s="24">
        <f>[1]VS13!$FI33</f>
        <v>4.8073005785056626</v>
      </c>
      <c r="D33" s="24">
        <f>[1]VS11!$FR33</f>
        <v>40.034492999999998</v>
      </c>
      <c r="E33" s="25">
        <f>[1]VS11!$FU33</f>
        <v>2</v>
      </c>
      <c r="F33" s="26">
        <f>[1]VS11!$GG33</f>
        <v>60.276041666666664</v>
      </c>
      <c r="G33" s="27">
        <f>[1]VS13!$BB33</f>
        <v>7.5776093864580787</v>
      </c>
      <c r="H33" s="27">
        <f>[1]VS13!$BC33</f>
        <v>35.199217795160109</v>
      </c>
      <c r="I33" s="27">
        <f>[1]VS11!$BD33</f>
        <v>54.835818463293407</v>
      </c>
      <c r="J33" s="27">
        <f>[1]VS13!$BI33</f>
        <v>0.16295934164425976</v>
      </c>
      <c r="K33" s="28">
        <f>[1]VS11!$BK33</f>
        <v>20.451397376354599</v>
      </c>
      <c r="L33" s="23">
        <f>[1]VS13!$V33</f>
        <v>60800.12748643761</v>
      </c>
      <c r="M33" s="24">
        <f>[1]VS13!$AC33</f>
        <v>6.614641397250093</v>
      </c>
      <c r="N33" s="24">
        <f>[1]VS13!$EI33</f>
        <v>12.307217766810611</v>
      </c>
      <c r="O33" s="24">
        <f>[1]VS13!$EO33</f>
        <v>271</v>
      </c>
      <c r="P33" s="24">
        <f>[1]VS13!$EU33</f>
        <v>0</v>
      </c>
      <c r="Q33" s="24">
        <f>[1]VS13!$FD33</f>
        <v>14.503381406339118</v>
      </c>
      <c r="R33" s="25">
        <f>[1]VS13!$FQ33</f>
        <v>16.138790035587188</v>
      </c>
      <c r="S33" s="26">
        <f>[1]VS10!$L33</f>
        <v>54.635565604381263</v>
      </c>
      <c r="T33" s="27">
        <f>[1]VS12!$FF33</f>
        <v>79.734848484848484</v>
      </c>
      <c r="U33" s="27">
        <f>[1]VS12!$FG33</f>
        <v>57.965067340067343</v>
      </c>
      <c r="V33" s="28">
        <f>[1]VS13!$DZ33</f>
        <v>204.10657540943535</v>
      </c>
      <c r="W33" s="23">
        <f>[1]VS13!$AH33</f>
        <v>74.637195802634508</v>
      </c>
      <c r="X33" s="24">
        <f>[1]VS13!$AJ33</f>
        <v>1.4512167894619334</v>
      </c>
      <c r="Y33" s="24">
        <f>[1]VS13!$AK33</f>
        <v>2.4782317481580711</v>
      </c>
      <c r="Z33" s="25">
        <f>[1]VS13!$AT33</f>
        <v>40.423387096774192</v>
      </c>
      <c r="AA33" s="26">
        <f>[1]VS13!$CY33</f>
        <v>90.298507462686572</v>
      </c>
      <c r="AB33" s="27">
        <f>[1]VS13!$DB33</f>
        <v>0</v>
      </c>
      <c r="AC33" s="27">
        <f>[1]VS13!$DL33</f>
        <v>75.279885102227468</v>
      </c>
      <c r="AD33" s="27">
        <f>[1]VS13!$DM33</f>
        <v>9.7357440890125169</v>
      </c>
      <c r="AE33" s="27">
        <f>[1]VS13!$DH33</f>
        <v>0.733317037399</v>
      </c>
      <c r="AF33" s="28">
        <f>[1]VS12!$GR33</f>
        <v>11.5</v>
      </c>
      <c r="AG33" s="49">
        <f>[1]VS13!$CI33</f>
        <v>42.574257425742573</v>
      </c>
      <c r="AH33" s="50">
        <f>[1]VS13!$CJ33</f>
        <v>71.844660194174764</v>
      </c>
      <c r="AI33" s="24">
        <f>[1]VS13!$CP33</f>
        <v>79.824561403508781</v>
      </c>
      <c r="AJ33" s="24">
        <f>[1]VS13!$EJ33</f>
        <v>10.121923165401427</v>
      </c>
      <c r="AK33" s="25">
        <f>[1]VS13!$EL33</f>
        <v>35.737290085116172</v>
      </c>
      <c r="AL33" s="16">
        <v>13324</v>
      </c>
      <c r="AM33" s="17">
        <v>12273</v>
      </c>
      <c r="AN33" s="18">
        <f t="shared" si="0"/>
        <v>-7.8880216151305915E-2</v>
      </c>
    </row>
    <row r="34" spans="1:40" x14ac:dyDescent="0.25">
      <c r="A34" s="14" t="s">
        <v>75</v>
      </c>
      <c r="B34" s="23">
        <f>[1]VS13!$FH34</f>
        <v>21.61844425576383</v>
      </c>
      <c r="C34" s="24">
        <f>[1]VS13!$FI34</f>
        <v>4.4412513878910591</v>
      </c>
      <c r="D34" s="24">
        <f>[1]VS11!$FR34</f>
        <v>32.809531</v>
      </c>
      <c r="E34" s="25">
        <f>[1]VS11!$FU34</f>
        <v>2</v>
      </c>
      <c r="F34" s="26">
        <f>[1]VS11!$GG34</f>
        <v>49.375886524822697</v>
      </c>
      <c r="G34" s="27">
        <f>[1]VS13!$BB34</f>
        <v>11.103128469727647</v>
      </c>
      <c r="H34" s="27">
        <f>[1]VS13!$BC34</f>
        <v>31.284697276467899</v>
      </c>
      <c r="I34" s="27">
        <f>[1]VS11!$BD34</f>
        <v>43.432826072758147</v>
      </c>
      <c r="J34" s="27">
        <f>[1]VS13!$BI34</f>
        <v>6.5312520410162625E-2</v>
      </c>
      <c r="K34" s="28">
        <f>[1]VS11!$BK34</f>
        <v>31.415322317288226</v>
      </c>
      <c r="L34" s="23">
        <f>[1]VS13!$V34</f>
        <v>47124.038626609443</v>
      </c>
      <c r="M34" s="24">
        <f>[1]VS13!$AC34</f>
        <v>18.733297701763764</v>
      </c>
      <c r="N34" s="24">
        <f>[1]VS13!$EI34</f>
        <v>12.21522055259331</v>
      </c>
      <c r="O34" s="24">
        <f>[1]VS13!$EO34</f>
        <v>246</v>
      </c>
      <c r="P34" s="24">
        <f>[1]VS13!$EU34</f>
        <v>0.19593756123048789</v>
      </c>
      <c r="Q34" s="24">
        <f>[1]VS13!$FD34</f>
        <v>12.67062895957155</v>
      </c>
      <c r="R34" s="25">
        <f>[1]VS13!$FQ34</f>
        <v>20.93698175787728</v>
      </c>
      <c r="S34" s="26">
        <f>[1]VS10!$L34</f>
        <v>24.160018891070202</v>
      </c>
      <c r="T34" s="27">
        <f>[1]VS12!$FF34</f>
        <v>82.735200402481965</v>
      </c>
      <c r="U34" s="27">
        <f>[1]VS12!$FG34</f>
        <v>62.669797082005708</v>
      </c>
      <c r="V34" s="28">
        <f>[1]VS13!$DZ34</f>
        <v>176.1478675462086</v>
      </c>
      <c r="W34" s="23">
        <f>[1]VS13!$AH34</f>
        <v>79.05932403687072</v>
      </c>
      <c r="X34" s="24">
        <f>[1]VS13!$AJ34</f>
        <v>0.33089104230678323</v>
      </c>
      <c r="Y34" s="24">
        <f>[1]VS13!$AK34</f>
        <v>2.788938785157173</v>
      </c>
      <c r="Z34" s="25">
        <f>[1]VS13!$AT34</f>
        <v>40.925655976676381</v>
      </c>
      <c r="AA34" s="26">
        <f>[1]VS13!$CY34</f>
        <v>86.335403726708066</v>
      </c>
      <c r="AB34" s="27">
        <f>[1]VS13!$DB34</f>
        <v>0</v>
      </c>
      <c r="AC34" s="27">
        <f>[1]VS13!$DL34</f>
        <v>76.173273660480334</v>
      </c>
      <c r="AD34" s="27">
        <f>[1]VS13!$DM34</f>
        <v>14.606741573033709</v>
      </c>
      <c r="AE34" s="27">
        <f>[1]VS13!$DH34</f>
        <v>0.261250081641</v>
      </c>
      <c r="AF34" s="28">
        <f>[1]VS12!$GR34</f>
        <v>15.3125</v>
      </c>
      <c r="AG34" s="49">
        <f>[1]VS13!$CI34</f>
        <v>45.238095238095241</v>
      </c>
      <c r="AH34" s="50">
        <f>[1]VS13!$CJ34</f>
        <v>67.716535433070874</v>
      </c>
      <c r="AI34" s="24">
        <f>[1]VS13!$CP34</f>
        <v>84</v>
      </c>
      <c r="AJ34" s="24">
        <f>[1]VS13!$EJ34</f>
        <v>16.385954895803597</v>
      </c>
      <c r="AK34" s="25">
        <f>[1]VS13!$EL34</f>
        <v>22.45694166904558</v>
      </c>
      <c r="AL34" s="16">
        <v>15592</v>
      </c>
      <c r="AM34" s="17">
        <v>15311</v>
      </c>
      <c r="AN34" s="18">
        <f t="shared" si="0"/>
        <v>-1.8022062596203182E-2</v>
      </c>
    </row>
    <row r="35" spans="1:40" x14ac:dyDescent="0.25">
      <c r="A35" s="14" t="s">
        <v>76</v>
      </c>
      <c r="B35" s="23">
        <f>[1]VS13!$FH35</f>
        <v>94.332348027245857</v>
      </c>
      <c r="C35" s="24">
        <f>[1]VS13!$FI35</f>
        <v>10.409973011181082</v>
      </c>
      <c r="D35" s="24">
        <f>[1]VS11!$FR35</f>
        <v>5.6663860000000001</v>
      </c>
      <c r="E35" s="25">
        <f>[1]VS11!$FU35</f>
        <v>26</v>
      </c>
      <c r="F35" s="26">
        <f>[1]VS11!$GG35</f>
        <v>79.25</v>
      </c>
      <c r="G35" s="27">
        <f>[1]VS13!$BB35</f>
        <v>25.832155249967872</v>
      </c>
      <c r="H35" s="27">
        <f>[1]VS13!$BC35</f>
        <v>59.246883434005916</v>
      </c>
      <c r="I35" s="27">
        <f>[1]VS11!$BD35</f>
        <v>75.440174784732037</v>
      </c>
      <c r="J35" s="27">
        <f>[1]VS13!$BI35</f>
        <v>1.1566636679090092</v>
      </c>
      <c r="K35" s="28">
        <f>[1]VS11!$BK35</f>
        <v>170.67215010924045</v>
      </c>
      <c r="L35" s="23">
        <f>[1]VS13!$V35</f>
        <v>30859.828000000001</v>
      </c>
      <c r="M35" s="24">
        <f>[1]VS13!$AC35</f>
        <v>31.542785758900688</v>
      </c>
      <c r="N35" s="24">
        <f>[1]VS13!$EI35</f>
        <v>26.143386897404202</v>
      </c>
      <c r="O35" s="24">
        <f>[1]VS13!$EO35</f>
        <v>230</v>
      </c>
      <c r="P35" s="24">
        <f>[1]VS13!$EU35</f>
        <v>0</v>
      </c>
      <c r="Q35" s="24">
        <f>[1]VS13!$FD35</f>
        <v>23.39030972882663</v>
      </c>
      <c r="R35" s="25">
        <f>[1]VS13!$FQ35</f>
        <v>29.14911541701769</v>
      </c>
      <c r="S35" s="26">
        <f>[1]VS10!$L35</f>
        <v>23.182165438930557</v>
      </c>
      <c r="T35" s="27">
        <f>[1]VS12!$FF35</f>
        <v>77.561162079510709</v>
      </c>
      <c r="U35" s="27">
        <f>[1]VS12!$FG35</f>
        <v>48.298929663608561</v>
      </c>
      <c r="V35" s="28">
        <f>[1]VS13!$DZ35</f>
        <v>270.9163346613546</v>
      </c>
      <c r="W35" s="23">
        <f>[1]VS13!$AH35</f>
        <v>24.922791846819024</v>
      </c>
      <c r="X35" s="24">
        <f>[1]VS13!$AJ35</f>
        <v>20.660901791229154</v>
      </c>
      <c r="Y35" s="24">
        <f>[1]VS13!$AK35</f>
        <v>5.8369363804817791</v>
      </c>
      <c r="Z35" s="25">
        <f>[1]VS13!$AT35</f>
        <v>31.516587677725116</v>
      </c>
      <c r="AA35" s="26">
        <f>[1]VS13!$CY35</f>
        <v>85.294117647058826</v>
      </c>
      <c r="AB35" s="27">
        <f>[1]VS13!$DB35</f>
        <v>3.8461538461538463</v>
      </c>
      <c r="AC35" s="27">
        <f>[1]VS13!$DL35</f>
        <v>68.207253367192664</v>
      </c>
      <c r="AD35" s="27">
        <f>[1]VS13!$DM35</f>
        <v>15.513126491646778</v>
      </c>
      <c r="AE35" s="27">
        <f>[1]VS13!$DH35</f>
        <v>5.0122092276099997</v>
      </c>
      <c r="AF35" s="28">
        <f>[1]VS12!$GR35</f>
        <v>10.086956519999999</v>
      </c>
      <c r="AG35" s="49">
        <f>[1]VS13!$CI35</f>
        <v>16.037735849056602</v>
      </c>
      <c r="AH35" s="50">
        <f>[1]VS13!$CJ35</f>
        <v>47.663551401869157</v>
      </c>
      <c r="AI35" s="24">
        <f>[1]VS13!$CP35</f>
        <v>74.226804123711347</v>
      </c>
      <c r="AJ35" s="24">
        <f>[1]VS13!$EJ35</f>
        <v>39.721900347624569</v>
      </c>
      <c r="AK35" s="25">
        <f>[1]VS13!$EL35</f>
        <v>5.1911935110081107</v>
      </c>
      <c r="AL35" s="16">
        <v>8929</v>
      </c>
      <c r="AM35" s="17">
        <v>7781</v>
      </c>
      <c r="AN35" s="18">
        <f t="shared" si="0"/>
        <v>-0.12856982864822489</v>
      </c>
    </row>
    <row r="36" spans="1:40" x14ac:dyDescent="0.25">
      <c r="A36" s="14" t="s">
        <v>77</v>
      </c>
      <c r="B36" s="23">
        <f>[1]VS13!$FH36</f>
        <v>36.691971474580164</v>
      </c>
      <c r="C36" s="24">
        <f>[1]VS13!$FI36</f>
        <v>4.0257648953301119</v>
      </c>
      <c r="D36" s="24">
        <f>[1]VS11!$FR36</f>
        <v>31.742746</v>
      </c>
      <c r="E36" s="25">
        <f>[1]VS11!$FU36</f>
        <v>11</v>
      </c>
      <c r="F36" s="26">
        <f>[1]VS11!$GG36</f>
        <v>70.427983539094654</v>
      </c>
      <c r="G36" s="27">
        <f>[1]VS13!$BB36</f>
        <v>9.2017483321831133</v>
      </c>
      <c r="H36" s="27">
        <f>[1]VS13!$BC36</f>
        <v>46.123763515067864</v>
      </c>
      <c r="I36" s="27">
        <f>[1]VS11!$BD36</f>
        <v>35.311709224752704</v>
      </c>
      <c r="J36" s="27">
        <f>[1]VS13!$BI36</f>
        <v>5.7510927076144462E-2</v>
      </c>
      <c r="K36" s="28">
        <f>[1]VS11!$BK36</f>
        <v>22.084195997239476</v>
      </c>
      <c r="L36" s="23">
        <f>[1]VS13!$V36</f>
        <v>60103.884615384617</v>
      </c>
      <c r="M36" s="24">
        <f>[1]VS13!$AC36</f>
        <v>7.8280671790492455</v>
      </c>
      <c r="N36" s="24">
        <f>[1]VS13!$EI36</f>
        <v>6.5150642870850124</v>
      </c>
      <c r="O36" s="24">
        <f>[1]VS13!$EO36</f>
        <v>929</v>
      </c>
      <c r="P36" s="24">
        <f>[1]VS13!$EU36</f>
        <v>0.28755463538072229</v>
      </c>
      <c r="Q36" s="24">
        <f>[1]VS13!$FD36</f>
        <v>35.944329422590286</v>
      </c>
      <c r="R36" s="25">
        <f>[1]VS13!$FQ36</f>
        <v>13.113061435209087</v>
      </c>
      <c r="S36" s="26">
        <f>[1]VS10!$L36</f>
        <v>40.39542087150776</v>
      </c>
      <c r="T36" s="27">
        <f>[1]VS12!$FF36</f>
        <v>72.028899052164121</v>
      </c>
      <c r="U36" s="27">
        <f>[1]VS12!$FG36</f>
        <v>50.235301915556441</v>
      </c>
      <c r="V36" s="28">
        <f>[1]VS13!$DZ36</f>
        <v>254.83091787439611</v>
      </c>
      <c r="W36" s="23">
        <f>[1]VS13!$AH36</f>
        <v>66.814880687713057</v>
      </c>
      <c r="X36" s="24">
        <f>[1]VS13!$AJ36</f>
        <v>0.87446272417370674</v>
      </c>
      <c r="Y36" s="24">
        <f>[1]VS13!$AK36</f>
        <v>2.1639247072773085</v>
      </c>
      <c r="Z36" s="25">
        <f>[1]VS13!$AT36</f>
        <v>28.792465523040701</v>
      </c>
      <c r="AA36" s="26">
        <f>[1]VS13!$CY36</f>
        <v>94.570135746606326</v>
      </c>
      <c r="AB36" s="27">
        <f>[1]VS13!$DB36</f>
        <v>0</v>
      </c>
      <c r="AC36" s="27">
        <f>[1]VS13!$DL36</f>
        <v>76.417460913199889</v>
      </c>
      <c r="AD36" s="27">
        <f>[1]VS13!$DM36</f>
        <v>4.4444444444444446</v>
      </c>
      <c r="AE36" s="27">
        <f>[1]VS13!$DH36</f>
        <v>1.03519668737</v>
      </c>
      <c r="AF36" s="28">
        <f>[1]VS12!$GR36</f>
        <v>10.425000000000001</v>
      </c>
      <c r="AG36" s="49">
        <f>[1]VS13!$CI36</f>
        <v>59.090909090909093</v>
      </c>
      <c r="AH36" s="50">
        <f>[1]VS13!$CJ36</f>
        <v>80</v>
      </c>
      <c r="AI36" s="24">
        <f>[1]VS13!$CP36</f>
        <v>78.260869565217391</v>
      </c>
      <c r="AJ36" s="24">
        <f>[1]VS13!$EJ36</f>
        <v>14.644694653642532</v>
      </c>
      <c r="AK36" s="25">
        <f>[1]VS13!$EL36</f>
        <v>50.070837372306322</v>
      </c>
      <c r="AL36" s="16">
        <v>17030</v>
      </c>
      <c r="AM36" s="17">
        <v>17388</v>
      </c>
      <c r="AN36" s="18">
        <f t="shared" si="0"/>
        <v>2.1021726365237817E-2</v>
      </c>
    </row>
    <row r="37" spans="1:40" x14ac:dyDescent="0.25">
      <c r="A37" s="14" t="s">
        <v>78</v>
      </c>
      <c r="B37" s="23">
        <f>[1]VS13!$FH37</f>
        <v>44.740346205059922</v>
      </c>
      <c r="C37" s="24">
        <f>[1]VS13!$FI37</f>
        <v>4.7936085219707056</v>
      </c>
      <c r="D37" s="24">
        <f>[1]VS11!$FR37</f>
        <v>13.276880999999999</v>
      </c>
      <c r="E37" s="25">
        <f>[1]VS11!$FU37</f>
        <v>52</v>
      </c>
      <c r="F37" s="26">
        <f>[1]VS11!$GG37</f>
        <v>93.15</v>
      </c>
      <c r="G37" s="27">
        <f>[1]VS13!$BB37</f>
        <v>16.378162450066579</v>
      </c>
      <c r="H37" s="27">
        <f>[1]VS13!$BC37</f>
        <v>74.766977363515309</v>
      </c>
      <c r="I37" s="27">
        <f>[1]VS11!$BD37</f>
        <v>24.101198402130493</v>
      </c>
      <c r="J37" s="27">
        <f>[1]VS13!$BI37</f>
        <v>6.6577896138482029E-2</v>
      </c>
      <c r="K37" s="28">
        <f>[1]VS11!$BK37</f>
        <v>28.628495339547268</v>
      </c>
      <c r="L37" s="23">
        <f>[1]VS13!$V37</f>
        <v>36069.655021834064</v>
      </c>
      <c r="M37" s="24">
        <f>[1]VS13!$AC37</f>
        <v>10.787172011661808</v>
      </c>
      <c r="N37" s="24">
        <f>[1]VS13!$EI37</f>
        <v>9.6632503660322104</v>
      </c>
      <c r="O37" s="24">
        <f>[1]VS13!$EO37</f>
        <v>1209</v>
      </c>
      <c r="P37" s="24">
        <f>[1]VS13!$EU37</f>
        <v>0.26631158455392812</v>
      </c>
      <c r="Q37" s="24">
        <f>[1]VS13!$FD37</f>
        <v>56.990679094540617</v>
      </c>
      <c r="R37" s="25">
        <f>[1]VS13!$FQ37</f>
        <v>16.273495647786049</v>
      </c>
      <c r="S37" s="26">
        <f>[1]VS10!$L37</f>
        <v>61.769863799923286</v>
      </c>
      <c r="T37" s="27">
        <f>[1]VS12!$FF37</f>
        <v>67.195355094526661</v>
      </c>
      <c r="U37" s="27">
        <f>[1]VS12!$FG37</f>
        <v>49.437088437300858</v>
      </c>
      <c r="V37" s="28">
        <f>[1]VS13!$DZ37</f>
        <v>309.92010652463381</v>
      </c>
      <c r="W37" s="23">
        <f>[1]VS13!$AH37</f>
        <v>41.97674418604651</v>
      </c>
      <c r="X37" s="24">
        <f>[1]VS13!$AJ37</f>
        <v>3.6046511627906979</v>
      </c>
      <c r="Y37" s="24">
        <f>[1]VS13!$AK37</f>
        <v>8.6337209302325579</v>
      </c>
      <c r="Z37" s="25">
        <f>[1]VS13!$AT37</f>
        <v>28.965003723008191</v>
      </c>
      <c r="AA37" s="26">
        <f>[1]VS13!$CY37</f>
        <v>91.089108910891099</v>
      </c>
      <c r="AB37" s="27">
        <f>[1]VS13!$DB37</f>
        <v>0</v>
      </c>
      <c r="AC37" s="27">
        <f>[1]VS13!$DL37</f>
        <v>75.980495390204837</v>
      </c>
      <c r="AD37" s="27">
        <f>[1]VS13!$DM37</f>
        <v>7.766990291262136</v>
      </c>
      <c r="AE37" s="27">
        <f>[1]VS13!$DH37</f>
        <v>2.5965379494</v>
      </c>
      <c r="AF37" s="28">
        <f>[1]VS12!$GR37</f>
        <v>13</v>
      </c>
      <c r="AG37" s="49">
        <f>[1]VS13!$CI37</f>
        <v>41.666666666666671</v>
      </c>
      <c r="AH37" s="50">
        <f>[1]VS13!$CJ37</f>
        <v>75</v>
      </c>
      <c r="AI37" s="24">
        <f>[1]VS13!$CP37</f>
        <v>80.555555555555557</v>
      </c>
      <c r="AJ37" s="24">
        <f>[1]VS13!$EJ37</f>
        <v>12.87959985709182</v>
      </c>
      <c r="AK37" s="25">
        <f>[1]VS13!$EL37</f>
        <v>58.217220435869955</v>
      </c>
      <c r="AL37" s="16">
        <v>14704</v>
      </c>
      <c r="AM37" s="17">
        <v>15020</v>
      </c>
      <c r="AN37" s="18">
        <f t="shared" si="0"/>
        <v>2.1490750816104461E-2</v>
      </c>
    </row>
    <row r="38" spans="1:40" x14ac:dyDescent="0.25">
      <c r="A38" s="14" t="s">
        <v>79</v>
      </c>
      <c r="B38" s="23">
        <f>[1]VS13!$FH38</f>
        <v>110.34912718204488</v>
      </c>
      <c r="C38" s="24">
        <f>[1]VS13!$FI38</f>
        <v>9.8711554447215288</v>
      </c>
      <c r="D38" s="24">
        <f>[1]VS11!$FR38</f>
        <v>11.612674</v>
      </c>
      <c r="E38" s="25">
        <f>[1]VS11!$FU38</f>
        <v>26</v>
      </c>
      <c r="F38" s="26">
        <f>[1]VS11!$GG38</f>
        <v>73.961038961038966</v>
      </c>
      <c r="G38" s="27">
        <f>[1]VS13!$BB38</f>
        <v>20.989193682460513</v>
      </c>
      <c r="H38" s="27">
        <f>[1]VS13!$BC38</f>
        <v>45.926849542809641</v>
      </c>
      <c r="I38" s="27">
        <f>[1]VS11!$BD38</f>
        <v>72.630922693266839</v>
      </c>
      <c r="J38" s="27">
        <f>[1]VS13!$BI38</f>
        <v>1.1429758935993348</v>
      </c>
      <c r="K38" s="28">
        <f>[1]VS11!$BK38</f>
        <v>159.70490440565254</v>
      </c>
      <c r="L38" s="23">
        <f>[1]VS13!$V38</f>
        <v>34227.264976958526</v>
      </c>
      <c r="M38" s="24">
        <f>[1]VS13!$AC38</f>
        <v>22.982635342185905</v>
      </c>
      <c r="N38" s="24">
        <f>[1]VS13!$EI38</f>
        <v>17.441860465116278</v>
      </c>
      <c r="O38" s="24">
        <f>[1]VS13!$EO38</f>
        <v>254</v>
      </c>
      <c r="P38" s="24">
        <f>[1]VS13!$EU38</f>
        <v>0.10390689941812135</v>
      </c>
      <c r="Q38" s="24">
        <f>[1]VS13!$FD38</f>
        <v>19.326683291770571</v>
      </c>
      <c r="R38" s="25">
        <f>[1]VS13!$FQ38</f>
        <v>27.693244065733413</v>
      </c>
      <c r="S38" s="26">
        <f>[1]VS10!$L38</f>
        <v>9.6084997099233789</v>
      </c>
      <c r="T38" s="27">
        <f>[1]VS12!$FF38</f>
        <v>81.452404317958781</v>
      </c>
      <c r="U38" s="27">
        <f>[1]VS12!$FG38</f>
        <v>53.091265947006875</v>
      </c>
      <c r="V38" s="28">
        <f>[1]VS13!$DZ38</f>
        <v>207.91770573566083</v>
      </c>
      <c r="W38" s="23">
        <f>[1]VS13!$AH38</f>
        <v>37.680810028929606</v>
      </c>
      <c r="X38" s="24">
        <f>[1]VS13!$AJ38</f>
        <v>18.900675024108004</v>
      </c>
      <c r="Y38" s="24">
        <f>[1]VS13!$AK38</f>
        <v>8.7512054001928643</v>
      </c>
      <c r="Z38" s="25">
        <f>[1]VS13!$AT38</f>
        <v>35.606060606060609</v>
      </c>
      <c r="AA38" s="26">
        <f>[1]VS13!$CY38</f>
        <v>87.5</v>
      </c>
      <c r="AB38" s="27">
        <f>[1]VS13!$DB38</f>
        <v>5.3719008264462813</v>
      </c>
      <c r="AC38" s="27">
        <f>[1]VS13!$DL38</f>
        <v>68.797276991022869</v>
      </c>
      <c r="AD38" s="27">
        <f>[1]VS13!$DM38</f>
        <v>8.8050314465408803</v>
      </c>
      <c r="AE38" s="27">
        <f>[1]VS13!$DH38</f>
        <v>2.3898586866199998</v>
      </c>
      <c r="AF38" s="28">
        <f>[1]VS12!$GR38</f>
        <v>8.0227272700000007</v>
      </c>
      <c r="AG38" s="49">
        <f>[1]VS13!$CI38</f>
        <v>29.710144927536231</v>
      </c>
      <c r="AH38" s="50">
        <f>[1]VS13!$CJ38</f>
        <v>51.408450704225352</v>
      </c>
      <c r="AI38" s="24">
        <f>[1]VS13!$CP38</f>
        <v>70.175438596491219</v>
      </c>
      <c r="AJ38" s="24">
        <f>[1]VS13!$EJ38</f>
        <v>24.889380530973451</v>
      </c>
      <c r="AK38" s="25">
        <f>[1]VS13!$EL38</f>
        <v>5.7996207332490517</v>
      </c>
      <c r="AL38" s="16">
        <v>12092</v>
      </c>
      <c r="AM38" s="17">
        <v>9624</v>
      </c>
      <c r="AN38" s="18">
        <f t="shared" si="0"/>
        <v>-0.20410188554416142</v>
      </c>
    </row>
    <row r="39" spans="1:40" x14ac:dyDescent="0.25">
      <c r="A39" s="14" t="s">
        <v>80</v>
      </c>
      <c r="B39" s="23">
        <f>[1]VS13!$FH39</f>
        <v>41.164658634538149</v>
      </c>
      <c r="C39" s="24">
        <f>[1]VS13!$FI39</f>
        <v>4.1276215975011157</v>
      </c>
      <c r="D39" s="24">
        <f>[1]VS11!$FR39</f>
        <v>24.944845999999998</v>
      </c>
      <c r="E39" s="25">
        <f>[1]VS11!$FU39</f>
        <v>3</v>
      </c>
      <c r="F39" s="26">
        <f>[1]VS11!$GG39</f>
        <v>42.032374100719423</v>
      </c>
      <c r="G39" s="27">
        <f>[1]VS13!$BB39</f>
        <v>11.378848728246318</v>
      </c>
      <c r="H39" s="27">
        <f>[1]VS13!$BC39</f>
        <v>48.081213743864353</v>
      </c>
      <c r="I39" s="27">
        <f>[1]VS11!$BD39</f>
        <v>57.340473003123606</v>
      </c>
      <c r="J39" s="27">
        <f>[1]VS13!$BI39</f>
        <v>0</v>
      </c>
      <c r="K39" s="28">
        <f>[1]VS11!$BK39</f>
        <v>20.638107987505578</v>
      </c>
      <c r="L39" s="23">
        <f>[1]VS13!$V39</f>
        <v>42176.530898876401</v>
      </c>
      <c r="M39" s="24">
        <f>[1]VS13!$AC39</f>
        <v>11.293054771315642</v>
      </c>
      <c r="N39" s="24">
        <f>[1]VS13!$EI39</f>
        <v>13.197072924552106</v>
      </c>
      <c r="O39" s="24">
        <f>[1]VS13!$EO39</f>
        <v>428</v>
      </c>
      <c r="P39" s="24">
        <f>[1]VS13!$EU39</f>
        <v>0.11155734047300311</v>
      </c>
      <c r="Q39" s="24">
        <f>[1]VS13!$FD39</f>
        <v>28.893351182507807</v>
      </c>
      <c r="R39" s="25">
        <f>[1]VS13!$FQ39</f>
        <v>15.759637188208616</v>
      </c>
      <c r="S39" s="26">
        <f>[1]VS10!$L39</f>
        <v>46.385044599863498</v>
      </c>
      <c r="T39" s="27">
        <f>[1]VS12!$FF39</f>
        <v>56.161728053170869</v>
      </c>
      <c r="U39" s="27">
        <f>[1]VS12!$FG39</f>
        <v>33.854887842702851</v>
      </c>
      <c r="V39" s="28">
        <f>[1]VS13!$DZ39</f>
        <v>62.137438643462737</v>
      </c>
      <c r="W39" s="23">
        <f>[1]VS13!$AH39</f>
        <v>71.084337349397586</v>
      </c>
      <c r="X39" s="24">
        <f>[1]VS13!$AJ39</f>
        <v>1.8389346861128724</v>
      </c>
      <c r="Y39" s="24">
        <f>[1]VS13!$AK39</f>
        <v>2.6632847178186427</v>
      </c>
      <c r="Z39" s="25">
        <f>[1]VS13!$AT39</f>
        <v>38.754098360655739</v>
      </c>
      <c r="AA39" s="26">
        <f>[1]VS13!$CY39</f>
        <v>92.537313432835816</v>
      </c>
      <c r="AB39" s="27">
        <f>[1]VS13!$DB39</f>
        <v>0</v>
      </c>
      <c r="AC39" s="27">
        <f>[1]VS13!$DL39</f>
        <v>72.696247622339598</v>
      </c>
      <c r="AD39" s="27">
        <f>[1]VS13!$DM39</f>
        <v>10.152284263959389</v>
      </c>
      <c r="AE39" s="27">
        <f>[1]VS13!$DH39</f>
        <v>1.6733601070999999</v>
      </c>
      <c r="AF39" s="28">
        <f>[1]VS12!$GR39</f>
        <v>10.4375</v>
      </c>
      <c r="AG39" s="49">
        <f>[1]VS13!$CI39</f>
        <v>44.871794871794876</v>
      </c>
      <c r="AH39" s="50">
        <f>[1]VS13!$CJ39</f>
        <v>78.205128205128204</v>
      </c>
      <c r="AI39" s="24">
        <f>[1]VS13!$CP39</f>
        <v>73.80952380952381</v>
      </c>
      <c r="AJ39" s="24">
        <f>[1]VS13!$EJ39</f>
        <v>31.576440704873786</v>
      </c>
      <c r="AK39" s="25">
        <f>[1]VS13!$EL39</f>
        <v>11.859025242101922</v>
      </c>
      <c r="AL39" s="16">
        <v>9048</v>
      </c>
      <c r="AM39" s="17">
        <v>8964</v>
      </c>
      <c r="AN39" s="18">
        <f t="shared" si="0"/>
        <v>-9.2838196286472146E-3</v>
      </c>
    </row>
    <row r="40" spans="1:40" x14ac:dyDescent="0.25">
      <c r="A40" s="14" t="s">
        <v>81</v>
      </c>
      <c r="B40" s="23">
        <f>[1]VS13!$FH40</f>
        <v>16.253869969040249</v>
      </c>
      <c r="C40" s="24">
        <f>[1]VS13!$FI40</f>
        <v>3.2894736842105261</v>
      </c>
      <c r="D40" s="24">
        <f>[1]VS11!$FR40</f>
        <v>65.565590999999998</v>
      </c>
      <c r="E40" s="25">
        <f>[1]VS11!$FU40</f>
        <v>4</v>
      </c>
      <c r="F40" s="26">
        <f>[1]VS11!$GG40</f>
        <v>31.458100558659218</v>
      </c>
      <c r="G40" s="27">
        <f>[1]VS13!$BB40</f>
        <v>2.3219814241486065</v>
      </c>
      <c r="H40" s="27">
        <f>[1]VS13!$BC40</f>
        <v>26.315789473684209</v>
      </c>
      <c r="I40" s="27">
        <f>[1]VS11!$BD40</f>
        <v>39.860681114551085</v>
      </c>
      <c r="J40" s="27">
        <f>[1]VS13!$BI40</f>
        <v>0</v>
      </c>
      <c r="K40" s="28">
        <f>[1]VS11!$BK40</f>
        <v>3.2894736842105261</v>
      </c>
      <c r="L40" s="23">
        <f>[1]VS13!$V40</f>
        <v>73984.916666666672</v>
      </c>
      <c r="M40" s="24">
        <f>[1]VS13!$AC40</f>
        <v>5.0243111831442464</v>
      </c>
      <c r="N40" s="24">
        <f>[1]VS13!$EI40</f>
        <v>4.46888965280165</v>
      </c>
      <c r="O40" s="24">
        <f>[1]VS13!$EO40</f>
        <v>238</v>
      </c>
      <c r="P40" s="24">
        <f>[1]VS13!$EU40</f>
        <v>0</v>
      </c>
      <c r="Q40" s="24">
        <f>[1]VS13!$FD40</f>
        <v>33.088235294117645</v>
      </c>
      <c r="R40" s="25">
        <f>[1]VS13!$FQ40</f>
        <v>17.179846046186146</v>
      </c>
      <c r="S40" s="26">
        <f>[1]VS10!$L40</f>
        <v>49.210310621443398</v>
      </c>
      <c r="T40" s="27">
        <f>[1]VS12!$FF40</f>
        <v>102.5920542635659</v>
      </c>
      <c r="U40" s="27">
        <f>[1]VS12!$FG40</f>
        <v>81.758720930232556</v>
      </c>
      <c r="V40" s="28">
        <f>[1]VS13!$DZ40</f>
        <v>224.26470588235293</v>
      </c>
      <c r="W40" s="23">
        <f>[1]VS13!$AH40</f>
        <v>82.868089764641482</v>
      </c>
      <c r="X40" s="24">
        <f>[1]VS13!$AJ40</f>
        <v>5.4734537493158188E-2</v>
      </c>
      <c r="Y40" s="24">
        <f>[1]VS13!$AK40</f>
        <v>0.49261083743842365</v>
      </c>
      <c r="Z40" s="25">
        <f>[1]VS13!$AT40</f>
        <v>26.666666666666668</v>
      </c>
      <c r="AA40" s="26">
        <f>[1]VS13!$CY40</f>
        <v>89.85507246376811</v>
      </c>
      <c r="AB40" s="27">
        <f>[1]VS13!$DB40</f>
        <v>0</v>
      </c>
      <c r="AC40" s="27">
        <f>[1]VS13!$DL40</f>
        <v>81.358682459328875</v>
      </c>
      <c r="AD40" s="27">
        <f>[1]VS13!$DM40</f>
        <v>3.1152647975077881</v>
      </c>
      <c r="AE40" s="27">
        <f>[1]VS13!$DH40</f>
        <v>0.96749226006199995</v>
      </c>
      <c r="AF40" s="28">
        <f>[1]VS12!$GR40</f>
        <v>24.75</v>
      </c>
      <c r="AG40" s="49">
        <f>[1]VS13!$CI40</f>
        <v>80</v>
      </c>
      <c r="AH40" s="50">
        <f>[1]VS13!$CJ40</f>
        <v>93.333333333333329</v>
      </c>
      <c r="AI40" s="24">
        <f>[1]VS13!$CP40</f>
        <v>94.73684210526315</v>
      </c>
      <c r="AJ40" s="24">
        <f>[1]VS13!$EJ40</f>
        <v>5.2737824880141311</v>
      </c>
      <c r="AK40" s="25">
        <f>[1]VS13!$EL40</f>
        <v>69.46757506939187</v>
      </c>
      <c r="AL40" s="16">
        <v>4975</v>
      </c>
      <c r="AM40" s="17">
        <v>5168</v>
      </c>
      <c r="AN40" s="18">
        <f t="shared" si="0"/>
        <v>3.8793969849246233E-2</v>
      </c>
    </row>
    <row r="41" spans="1:40" x14ac:dyDescent="0.25">
      <c r="A41" s="14" t="s">
        <v>82</v>
      </c>
      <c r="B41" s="23">
        <f>[1]VS13!$FH41</f>
        <v>15.918460833715072</v>
      </c>
      <c r="C41" s="24">
        <f>[1]VS13!$FI41</f>
        <v>4.5808520384791578</v>
      </c>
      <c r="D41" s="24">
        <f>[1]VS11!$FR41</f>
        <v>49.508226999999998</v>
      </c>
      <c r="E41" s="25">
        <f>[1]VS11!$FU41</f>
        <v>5</v>
      </c>
      <c r="F41" s="26">
        <f>[1]VS11!$GG41</f>
        <v>55.095394736842103</v>
      </c>
      <c r="G41" s="27">
        <f>[1]VS13!$BB41</f>
        <v>3.4356390288593679</v>
      </c>
      <c r="H41" s="27">
        <f>[1]VS13!$BC41</f>
        <v>29.202931745304625</v>
      </c>
      <c r="I41" s="27">
        <f>[1]VS11!$BD41</f>
        <v>24.393037104901509</v>
      </c>
      <c r="J41" s="27">
        <f>[1]VS13!$BI41</f>
        <v>0</v>
      </c>
      <c r="K41" s="28">
        <f>[1]VS11!$BK41</f>
        <v>7.5584058634906093</v>
      </c>
      <c r="L41" s="23">
        <f>[1]VS13!$V41</f>
        <v>74276.571100917427</v>
      </c>
      <c r="M41" s="24">
        <f>[1]VS13!$AC41</f>
        <v>6.863073317710076</v>
      </c>
      <c r="N41" s="24">
        <f>[1]VS13!$EI41</f>
        <v>7.1502057613168715</v>
      </c>
      <c r="O41" s="24">
        <f>[1]VS13!$EO41</f>
        <v>504</v>
      </c>
      <c r="P41" s="24">
        <f>[1]VS13!$EU41</f>
        <v>0</v>
      </c>
      <c r="Q41" s="24">
        <f>[1]VS13!$FD41</f>
        <v>21.014658726523134</v>
      </c>
      <c r="R41" s="25">
        <f>[1]VS13!$FQ41</f>
        <v>12.126734894153932</v>
      </c>
      <c r="S41" s="26">
        <f>[1]VS10!$L41</f>
        <v>42.300129941489239</v>
      </c>
      <c r="T41" s="27">
        <f>[1]VS12!$FF41</f>
        <v>62.026936026936028</v>
      </c>
      <c r="U41" s="27">
        <f>[1]VS12!$FG41</f>
        <v>46.65319865319865</v>
      </c>
      <c r="V41" s="28">
        <f>[1]VS13!$DZ41</f>
        <v>188.04397617956943</v>
      </c>
      <c r="W41" s="23">
        <f>[1]VS13!$AH41</f>
        <v>75.490966221523962</v>
      </c>
      <c r="X41" s="24">
        <f>[1]VS13!$AJ41</f>
        <v>0.39277297721916732</v>
      </c>
      <c r="Y41" s="24">
        <f>[1]VS13!$AK41</f>
        <v>1.0997643362136684</v>
      </c>
      <c r="Z41" s="25">
        <f>[1]VS13!$AT41</f>
        <v>32.162661737523109</v>
      </c>
      <c r="AA41" s="26">
        <f>[1]VS13!$CY41</f>
        <v>88.059701492537314</v>
      </c>
      <c r="AB41" s="27">
        <f>[1]VS13!$DB41</f>
        <v>0</v>
      </c>
      <c r="AC41" s="27">
        <f>[1]VS13!$DL41</f>
        <v>83.751788441656004</v>
      </c>
      <c r="AD41" s="27">
        <f>[1]VS13!$DM41</f>
        <v>0</v>
      </c>
      <c r="AE41" s="27">
        <f>[1]VS13!$DH41</f>
        <v>0.68712780577200006</v>
      </c>
      <c r="AF41" s="28">
        <f>[1]VS12!$GR41</f>
        <v>7.5294117600000003</v>
      </c>
      <c r="AG41" s="49">
        <f>[1]VS13!$CI41</f>
        <v>80</v>
      </c>
      <c r="AH41" s="50">
        <f>[1]VS13!$CJ41</f>
        <v>94.545454545454547</v>
      </c>
      <c r="AI41" s="24">
        <f>[1]VS13!$CP41</f>
        <v>87.878787878787875</v>
      </c>
      <c r="AJ41" s="24">
        <f>[1]VS13!$EJ41</f>
        <v>4.2549000295479162</v>
      </c>
      <c r="AK41" s="25">
        <f>[1]VS13!$EL41</f>
        <v>73.584162316556672</v>
      </c>
      <c r="AL41" s="16">
        <v>16910</v>
      </c>
      <c r="AM41" s="17">
        <v>17464</v>
      </c>
      <c r="AN41" s="18">
        <f t="shared" si="0"/>
        <v>3.276167947959787E-2</v>
      </c>
    </row>
    <row r="42" spans="1:40" x14ac:dyDescent="0.25">
      <c r="A42" s="14" t="s">
        <v>83</v>
      </c>
      <c r="B42" s="23">
        <f>[1]VS13!$FH42</f>
        <v>28.059844979871418</v>
      </c>
      <c r="C42" s="24">
        <f>[1]VS13!$FI42</f>
        <v>4.4463137655470764</v>
      </c>
      <c r="D42" s="24">
        <f>[1]VS11!$FR42</f>
        <v>29.882221000000001</v>
      </c>
      <c r="E42" s="25">
        <f>[1]VS11!$FU42</f>
        <v>3</v>
      </c>
      <c r="F42" s="26">
        <f>[1]VS11!$GG42</f>
        <v>44.604999999999997</v>
      </c>
      <c r="G42" s="27">
        <f>[1]VS13!$BB42</f>
        <v>9.1329688157183195</v>
      </c>
      <c r="H42" s="27">
        <f>[1]VS13!$BC42</f>
        <v>27.098479841374754</v>
      </c>
      <c r="I42" s="27">
        <f>[1]VS11!$BD42</f>
        <v>42.780748663101605</v>
      </c>
      <c r="J42" s="27">
        <f>[1]VS13!$BI42</f>
        <v>0.24034128462416632</v>
      </c>
      <c r="K42" s="28">
        <f>[1]VS11!$BK42</f>
        <v>44.162711049690557</v>
      </c>
      <c r="L42" s="23">
        <f>[1]VS13!$V42</f>
        <v>57690.646171693734</v>
      </c>
      <c r="M42" s="24">
        <f>[1]VS13!$AC42</f>
        <v>7.5232459847844462</v>
      </c>
      <c r="N42" s="24">
        <f>[1]VS13!$EI42</f>
        <v>15.353293413173652</v>
      </c>
      <c r="O42" s="24">
        <f>[1]VS13!$EO42</f>
        <v>182</v>
      </c>
      <c r="P42" s="24">
        <f>[1]VS13!$EU42</f>
        <v>6.008532115604158E-2</v>
      </c>
      <c r="Q42" s="24">
        <f>[1]VS13!$FD42</f>
        <v>6.8497266117887401</v>
      </c>
      <c r="R42" s="25">
        <f>[1]VS13!$FQ42</f>
        <v>20.229885057471265</v>
      </c>
      <c r="S42" s="26">
        <f>[1]VS10!$L42</f>
        <v>22.477509141586872</v>
      </c>
      <c r="T42" s="27">
        <f>[1]VS12!$FF42</f>
        <v>78.401759530791793</v>
      </c>
      <c r="U42" s="27">
        <f>[1]VS12!$FG42</f>
        <v>57.697947214076251</v>
      </c>
      <c r="V42" s="28">
        <f>[1]VS13!$DZ42</f>
        <v>218.89082497145947</v>
      </c>
      <c r="W42" s="23">
        <f>[1]VS13!$AH42</f>
        <v>82.022712663381185</v>
      </c>
      <c r="X42" s="24">
        <f>[1]VS13!$AJ42</f>
        <v>0.44996785943861151</v>
      </c>
      <c r="Y42" s="24">
        <f>[1]VS13!$AK42</f>
        <v>2.5283908292264838</v>
      </c>
      <c r="Z42" s="25">
        <f>[1]VS13!$AT42</f>
        <v>36.295463067116614</v>
      </c>
      <c r="AA42" s="26">
        <f>[1]VS13!$CY42</f>
        <v>88.484848484848484</v>
      </c>
      <c r="AB42" s="27">
        <f>[1]VS13!$DB42</f>
        <v>0</v>
      </c>
      <c r="AC42" s="27">
        <f>[1]VS13!$DL42</f>
        <v>76.33366818438536</v>
      </c>
      <c r="AD42" s="27">
        <f>[1]VS13!$DM42</f>
        <v>14.906832298136646</v>
      </c>
      <c r="AE42" s="27">
        <f>[1]VS13!$DH42</f>
        <v>0.420597248092</v>
      </c>
      <c r="AF42" s="28">
        <f>[1]VS12!$GR42</f>
        <v>8.8571428599999997</v>
      </c>
      <c r="AG42" s="49">
        <f>[1]VS13!$CI42</f>
        <v>45.299145299145302</v>
      </c>
      <c r="AH42" s="50">
        <f>[1]VS13!$CJ42</f>
        <v>69.491525423728817</v>
      </c>
      <c r="AI42" s="24">
        <f>[1]VS13!$CP42</f>
        <v>71.942446043165461</v>
      </c>
      <c r="AJ42" s="24">
        <f>[1]VS13!$EJ42</f>
        <v>12.600826283690733</v>
      </c>
      <c r="AK42" s="25">
        <f>[1]VS13!$EL42</f>
        <v>24.031084005508557</v>
      </c>
      <c r="AL42" s="16">
        <v>16769</v>
      </c>
      <c r="AM42" s="17">
        <v>16643</v>
      </c>
      <c r="AN42" s="18">
        <f t="shared" si="0"/>
        <v>-7.5138648697000415E-3</v>
      </c>
    </row>
    <row r="43" spans="1:40" x14ac:dyDescent="0.25">
      <c r="A43" s="14" t="s">
        <v>84</v>
      </c>
      <c r="B43" s="23">
        <f>[1]VS13!$FH43</f>
        <v>43.009679672687355</v>
      </c>
      <c r="C43" s="24">
        <f>[1]VS13!$FI43</f>
        <v>9.9790440075840721</v>
      </c>
      <c r="D43" s="24">
        <f>[1]VS11!$FR43</f>
        <v>9.8171529999999994</v>
      </c>
      <c r="E43" s="25">
        <f>[1]VS11!$FU43</f>
        <v>30</v>
      </c>
      <c r="F43" s="26">
        <f>[1]VS11!$GG43</f>
        <v>84.865384615384613</v>
      </c>
      <c r="G43" s="27">
        <f>[1]VS13!$BB43</f>
        <v>33.130426105179119</v>
      </c>
      <c r="H43" s="27">
        <f>[1]VS13!$BC43</f>
        <v>61.071749326414526</v>
      </c>
      <c r="I43" s="27">
        <f>[1]VS11!$BD43</f>
        <v>65.662109569903208</v>
      </c>
      <c r="J43" s="27">
        <f>[1]VS13!$BI43</f>
        <v>0.39916176030336292</v>
      </c>
      <c r="K43" s="28">
        <f>[1]VS11!$BK43</f>
        <v>120.64664205169144</v>
      </c>
      <c r="L43" s="23">
        <f>[1]VS13!$V43</f>
        <v>13886.633865248226</v>
      </c>
      <c r="M43" s="24">
        <f>[1]VS13!$AC43</f>
        <v>50.548815713460428</v>
      </c>
      <c r="N43" s="24">
        <f>[1]VS13!$EI43</f>
        <v>29.044368600682596</v>
      </c>
      <c r="O43" s="24">
        <f>[1]VS13!$EO43</f>
        <v>561</v>
      </c>
      <c r="P43" s="24">
        <f>[1]VS13!$EU43</f>
        <v>0.39916176030336292</v>
      </c>
      <c r="Q43" s="24">
        <f>[1]VS13!$FD43</f>
        <v>43.209260552839034</v>
      </c>
      <c r="R43" s="25">
        <f>[1]VS13!$FQ43</f>
        <v>30.818540433925051</v>
      </c>
      <c r="S43" s="26">
        <f>[1]VS10!$L43</f>
        <v>20.830707883271604</v>
      </c>
      <c r="T43" s="27">
        <f>[1]VS12!$FF43</f>
        <v>75.169660678642714</v>
      </c>
      <c r="U43" s="27">
        <f>[1]VS12!$FG43</f>
        <v>48.223552894211572</v>
      </c>
      <c r="V43" s="28">
        <f>[1]VS13!$DZ43</f>
        <v>284.90170641652526</v>
      </c>
      <c r="W43" s="23">
        <f>[1]VS13!$AH43</f>
        <v>38.685121107266433</v>
      </c>
      <c r="X43" s="24">
        <f>[1]VS13!$AJ43</f>
        <v>34.67128027681661</v>
      </c>
      <c r="Y43" s="24">
        <f>[1]VS13!$AK43</f>
        <v>12.525951557093427</v>
      </c>
      <c r="Z43" s="25">
        <f>[1]VS13!$AT43</f>
        <v>45.205479452054789</v>
      </c>
      <c r="AA43" s="26">
        <f>[1]VS13!$CY43</f>
        <v>86.627906976744185</v>
      </c>
      <c r="AB43" s="27">
        <f>[1]VS13!$DB43</f>
        <v>0</v>
      </c>
      <c r="AC43" s="27">
        <f>[1]VS13!$DL43</f>
        <v>72.54517052992864</v>
      </c>
      <c r="AD43" s="27">
        <f>[1]VS13!$DM43</f>
        <v>10.403120936280885</v>
      </c>
      <c r="AE43" s="27">
        <f>[1]VS13!$DH43</f>
        <v>4.1189931350100002</v>
      </c>
      <c r="AF43" s="28">
        <f>[1]VS12!$GR43</f>
        <v>8.3928571400000003</v>
      </c>
      <c r="AG43" s="49">
        <f>[1]VS13!$CI43</f>
        <v>32.743362831858406</v>
      </c>
      <c r="AH43" s="50">
        <f>[1]VS13!$CJ43</f>
        <v>57.017543859649123</v>
      </c>
      <c r="AI43" s="24">
        <f>[1]VS13!$CP43</f>
        <v>77.64705882352942</v>
      </c>
      <c r="AJ43" s="24">
        <f>[1]VS13!$EJ43</f>
        <v>36.124275934702474</v>
      </c>
      <c r="AK43" s="25">
        <f>[1]VS13!$EL43</f>
        <v>12.374934175882043</v>
      </c>
      <c r="AL43" s="16" t="s">
        <v>191</v>
      </c>
      <c r="AM43" s="17" t="s">
        <v>191</v>
      </c>
      <c r="AN43" s="18" t="s">
        <v>191</v>
      </c>
    </row>
    <row r="44" spans="1:40" x14ac:dyDescent="0.25">
      <c r="A44" s="14" t="s">
        <v>85</v>
      </c>
      <c r="B44" s="23">
        <f>[1]VS13!$FH44</f>
        <v>76.771437958602561</v>
      </c>
      <c r="C44" s="24">
        <f>[1]VS13!$FI44</f>
        <v>6.5710217938889492</v>
      </c>
      <c r="D44" s="24">
        <f>[1]VS11!$FR44</f>
        <v>12.28243</v>
      </c>
      <c r="E44" s="25">
        <f>[1]VS11!$FU44</f>
        <v>7</v>
      </c>
      <c r="F44" s="26">
        <f>[1]VS11!$GG44</f>
        <v>50.812010443864231</v>
      </c>
      <c r="G44" s="27">
        <f>[1]VS13!$BB44</f>
        <v>20.698718650750191</v>
      </c>
      <c r="H44" s="27">
        <f>[1]VS13!$BC44</f>
        <v>71.624137553389545</v>
      </c>
      <c r="I44" s="27">
        <f>[1]VS11!$BD44</f>
        <v>57.38692366663016</v>
      </c>
      <c r="J44" s="27">
        <f>[1]VS13!$BI44</f>
        <v>0.10951702989814915</v>
      </c>
      <c r="K44" s="28">
        <f>[1]VS11!$BK44</f>
        <v>88.599277187602667</v>
      </c>
      <c r="L44" s="23">
        <f>[1]VS13!$V44</f>
        <v>39419.847560975613</v>
      </c>
      <c r="M44" s="24">
        <f>[1]VS13!$AC44</f>
        <v>12.626531699520511</v>
      </c>
      <c r="N44" s="24">
        <f>[1]VS13!$EI44</f>
        <v>11.459869391194438</v>
      </c>
      <c r="O44" s="24">
        <f>[1]VS13!$EO44</f>
        <v>594</v>
      </c>
      <c r="P44" s="24">
        <f>[1]VS13!$EU44</f>
        <v>0.32855108969444746</v>
      </c>
      <c r="Q44" s="24">
        <f>[1]VS13!$FD44</f>
        <v>36.250136896287373</v>
      </c>
      <c r="R44" s="25">
        <f>[1]VS13!$FQ44</f>
        <v>20.283353010625738</v>
      </c>
      <c r="S44" s="26">
        <f>[1]VS10!$L44</f>
        <v>77.765958160404921</v>
      </c>
      <c r="T44" s="27">
        <f>[1]VS12!$FF44</f>
        <v>56.486748994033576</v>
      </c>
      <c r="U44" s="27">
        <f>[1]VS12!$FG44</f>
        <v>31.538781739975025</v>
      </c>
      <c r="V44" s="28">
        <f>[1]VS13!$DZ44</f>
        <v>251.45110064615048</v>
      </c>
      <c r="W44" s="23">
        <f>[1]VS13!$AH44</f>
        <v>52.468965517241386</v>
      </c>
      <c r="X44" s="24">
        <f>[1]VS13!$AJ44</f>
        <v>1.5448275862068965</v>
      </c>
      <c r="Y44" s="24">
        <f>[1]VS13!$AK44</f>
        <v>2.6482758620689655</v>
      </c>
      <c r="Z44" s="25">
        <f>[1]VS13!$AT44</f>
        <v>50.767754318618039</v>
      </c>
      <c r="AA44" s="26">
        <f>[1]VS13!$CY44</f>
        <v>94.358974358974351</v>
      </c>
      <c r="AB44" s="27">
        <f>[1]VS13!$DB44</f>
        <v>1.7921146953405016</v>
      </c>
      <c r="AC44" s="27">
        <f>[1]VS13!$DL44</f>
        <v>72.633574128940296</v>
      </c>
      <c r="AD44" s="27">
        <f>[1]VS13!$DM44</f>
        <v>5.1229508196721305</v>
      </c>
      <c r="AE44" s="27">
        <f>[1]VS13!$DH44</f>
        <v>2.51889168766</v>
      </c>
      <c r="AF44" s="28">
        <f>[1]VS12!$GR44</f>
        <v>8.6190476199999999</v>
      </c>
      <c r="AG44" s="49">
        <f>[1]VS13!$CI44</f>
        <v>46.511627906976742</v>
      </c>
      <c r="AH44" s="50">
        <f>[1]VS13!$CJ44</f>
        <v>66.666666666666657</v>
      </c>
      <c r="AI44" s="24">
        <f>[1]VS13!$CP44</f>
        <v>81.132075471698116</v>
      </c>
      <c r="AJ44" s="24">
        <f>[1]VS13!$EJ44</f>
        <v>39.213418160786581</v>
      </c>
      <c r="AK44" s="25">
        <f>[1]VS13!$EL44</f>
        <v>11.58183921341816</v>
      </c>
      <c r="AL44" s="16">
        <v>8688</v>
      </c>
      <c r="AM44" s="17">
        <v>9131</v>
      </c>
      <c r="AN44" s="18">
        <f t="shared" si="0"/>
        <v>5.0989871086556171E-2</v>
      </c>
    </row>
    <row r="45" spans="1:40" x14ac:dyDescent="0.25">
      <c r="A45" s="14" t="s">
        <v>86</v>
      </c>
      <c r="B45" s="23">
        <f>[1]VS13!$FH45</f>
        <v>126.81283937040347</v>
      </c>
      <c r="C45" s="24">
        <f>[1]VS13!$FI45</f>
        <v>6.8733246271221393</v>
      </c>
      <c r="D45" s="24">
        <f>[1]VS11!$FR45</f>
        <v>5.1576680000000001</v>
      </c>
      <c r="E45" s="25">
        <f>[1]VS11!$FU45</f>
        <v>56</v>
      </c>
      <c r="F45" s="26">
        <f>[1]VS11!$GG45</f>
        <v>79.777777777777771</v>
      </c>
      <c r="G45" s="27">
        <f>[1]VS13!$BB45</f>
        <v>19.24530895594199</v>
      </c>
      <c r="H45" s="27">
        <f>[1]VS13!$BC45</f>
        <v>69.626778472747276</v>
      </c>
      <c r="I45" s="27">
        <f>[1]VS11!$BD45</f>
        <v>60.210323733589938</v>
      </c>
      <c r="J45" s="27">
        <f>[1]VS13!$BI45</f>
        <v>0</v>
      </c>
      <c r="K45" s="28">
        <f>[1]VS11!$BK45</f>
        <v>62.890920338167568</v>
      </c>
      <c r="L45" s="23">
        <f>[1]VS13!$V45</f>
        <v>56602.393129770993</v>
      </c>
      <c r="M45" s="24">
        <f>[1]VS13!$AC45</f>
        <v>25.890079502246806</v>
      </c>
      <c r="N45" s="24">
        <f>[1]VS13!$EI45</f>
        <v>12.519656465465101</v>
      </c>
      <c r="O45" s="24">
        <f>[1]VS13!$EO45</f>
        <v>218</v>
      </c>
      <c r="P45" s="24">
        <f>[1]VS13!$EU45</f>
        <v>0</v>
      </c>
      <c r="Q45" s="24">
        <f>[1]VS13!$FD45</f>
        <v>10.447453433225652</v>
      </c>
      <c r="R45" s="25">
        <f>[1]VS13!$FQ45</f>
        <v>15.24321266968326</v>
      </c>
      <c r="S45" s="26">
        <f>[1]VS10!$L45</f>
        <v>76.979510781755849</v>
      </c>
      <c r="T45" s="27">
        <f>[1]VS12!$FF45</f>
        <v>65.662011666961291</v>
      </c>
      <c r="U45" s="27">
        <f>[1]VS12!$FG45</f>
        <v>43.530139649991163</v>
      </c>
      <c r="V45" s="28">
        <f>[1]VS13!$DZ45</f>
        <v>289.64189978692696</v>
      </c>
      <c r="W45" s="23">
        <f>[1]VS13!$AH45</f>
        <v>47.101335428122546</v>
      </c>
      <c r="X45" s="24">
        <f>[1]VS13!$AJ45</f>
        <v>3.7863315003927727</v>
      </c>
      <c r="Y45" s="24">
        <f>[1]VS13!$AK45</f>
        <v>2.9065200314218385</v>
      </c>
      <c r="Z45" s="25">
        <f>[1]VS13!$AT45</f>
        <v>33.02521008403361</v>
      </c>
      <c r="AA45" s="26">
        <f>[1]VS13!$CY45</f>
        <v>86.925795053003526</v>
      </c>
      <c r="AB45" s="27">
        <f>[1]VS13!$DB45</f>
        <v>0</v>
      </c>
      <c r="AC45" s="27">
        <f>[1]VS13!$DL45</f>
        <v>71.62474001385695</v>
      </c>
      <c r="AD45" s="27">
        <f>[1]VS13!$DM45</f>
        <v>9.7024579560155235</v>
      </c>
      <c r="AE45" s="27">
        <f>[1]VS13!$DH45</f>
        <v>1.30593167915</v>
      </c>
      <c r="AF45" s="28">
        <f>[1]VS12!$GR45</f>
        <v>12.65</v>
      </c>
      <c r="AG45" s="49">
        <f>[1]VS13!$CI45</f>
        <v>33.613445378151262</v>
      </c>
      <c r="AH45" s="50">
        <f>[1]VS13!$CJ45</f>
        <v>64.705882352941174</v>
      </c>
      <c r="AI45" s="24">
        <f>[1]VS13!$CP45</f>
        <v>72.115384615384613</v>
      </c>
      <c r="AJ45" s="24">
        <f>[1]VS13!$EJ45</f>
        <v>25.493306891422908</v>
      </c>
      <c r="AK45" s="25">
        <f>[1]VS13!$EL45</f>
        <v>34.169558750619736</v>
      </c>
      <c r="AL45" s="16">
        <v>15233</v>
      </c>
      <c r="AM45" s="17">
        <v>14549</v>
      </c>
      <c r="AN45" s="18">
        <f t="shared" si="0"/>
        <v>-4.4902514278211778E-2</v>
      </c>
    </row>
    <row r="46" spans="1:40" x14ac:dyDescent="0.25">
      <c r="A46" s="14" t="s">
        <v>87</v>
      </c>
      <c r="B46" s="23">
        <f>[1]VS13!$FH46</f>
        <v>94.642118328506413</v>
      </c>
      <c r="C46" s="24">
        <f>[1]VS13!$FI46</f>
        <v>7.7575506826644602</v>
      </c>
      <c r="D46" s="24">
        <f>[1]VS11!$FR46</f>
        <v>42.881222999999999</v>
      </c>
      <c r="E46" s="25">
        <f>[1]VS11!$FU46</f>
        <v>35</v>
      </c>
      <c r="F46" s="26">
        <f>[1]VS11!$GG46</f>
        <v>74.213114754098356</v>
      </c>
      <c r="G46" s="27">
        <f>[1]VS13!$BB46</f>
        <v>15.618535374431113</v>
      </c>
      <c r="H46" s="27">
        <f>[1]VS13!$BC46</f>
        <v>43.752585850227554</v>
      </c>
      <c r="I46" s="27">
        <f>[1]VS11!$BD46</f>
        <v>62.991311543235412</v>
      </c>
      <c r="J46" s="27">
        <f>[1]VS13!$BI46</f>
        <v>1.034340091021928</v>
      </c>
      <c r="K46" s="28">
        <f>[1]VS11!$BK46</f>
        <v>287.33967728589158</v>
      </c>
      <c r="L46" s="23">
        <f>[1]VS13!$V46</f>
        <v>31316.638028169014</v>
      </c>
      <c r="M46" s="24">
        <f>[1]VS13!$AC46</f>
        <v>29.601613716591025</v>
      </c>
      <c r="N46" s="24">
        <f>[1]VS13!$EI46</f>
        <v>21.927374301675979</v>
      </c>
      <c r="O46" s="24">
        <f>[1]VS13!$EO46</f>
        <v>189</v>
      </c>
      <c r="P46" s="24">
        <f>[1]VS13!$EU46</f>
        <v>0</v>
      </c>
      <c r="Q46" s="24">
        <f>[1]VS13!$FD46</f>
        <v>13.65328920148945</v>
      </c>
      <c r="R46" s="25">
        <f>[1]VS13!$FQ46</f>
        <v>19.51951951951952</v>
      </c>
      <c r="S46" s="26">
        <f>[1]VS10!$L46</f>
        <v>19.268909695727952</v>
      </c>
      <c r="T46" s="27">
        <f>[1]VS12!$FF46</f>
        <v>82.953148476984012</v>
      </c>
      <c r="U46" s="27">
        <f>[1]VS12!$FG46</f>
        <v>58.776123480398859</v>
      </c>
      <c r="V46" s="28">
        <f>[1]VS13!$DZ46</f>
        <v>261.89491104675221</v>
      </c>
      <c r="W46" s="23">
        <f>[1]VS13!$AH46</f>
        <v>36.162361623616235</v>
      </c>
      <c r="X46" s="24">
        <f>[1]VS13!$AJ46</f>
        <v>16.269708151626972</v>
      </c>
      <c r="Y46" s="24">
        <f>[1]VS13!$AK46</f>
        <v>15.632338141563235</v>
      </c>
      <c r="Z46" s="25">
        <f>[1]VS13!$AT46</f>
        <v>45.925110132158594</v>
      </c>
      <c r="AA46" s="26">
        <f>[1]VS13!$CY46</f>
        <v>86.111111111111114</v>
      </c>
      <c r="AB46" s="27">
        <f>[1]VS13!$DB46</f>
        <v>0</v>
      </c>
      <c r="AC46" s="27">
        <f>[1]VS13!$DL46</f>
        <v>70.164447462324645</v>
      </c>
      <c r="AD46" s="27">
        <f>[1]VS13!$DM46</f>
        <v>14.322916666666666</v>
      </c>
      <c r="AE46" s="27">
        <f>[1]VS13!$DH46</f>
        <v>0.72403806371500001</v>
      </c>
      <c r="AF46" s="28">
        <f>[1]VS12!$GR46</f>
        <v>7</v>
      </c>
      <c r="AG46" s="49">
        <f>[1]VS13!$CI46</f>
        <v>21</v>
      </c>
      <c r="AH46" s="50">
        <f>[1]VS13!$CJ46</f>
        <v>58.82352941176471</v>
      </c>
      <c r="AI46" s="24">
        <f>[1]VS13!$CP46</f>
        <v>75.396825396825392</v>
      </c>
      <c r="AJ46" s="24">
        <f>[1]VS13!$EJ46</f>
        <v>23.964232488822653</v>
      </c>
      <c r="AK46" s="25">
        <f>[1]VS13!$EL46</f>
        <v>22.146050670640836</v>
      </c>
      <c r="AL46" s="16">
        <v>11213</v>
      </c>
      <c r="AM46" s="17">
        <v>9668</v>
      </c>
      <c r="AN46" s="18">
        <f t="shared" si="0"/>
        <v>-0.13778649781503613</v>
      </c>
    </row>
    <row r="47" spans="1:40" x14ac:dyDescent="0.25">
      <c r="A47" s="14" t="s">
        <v>88</v>
      </c>
      <c r="B47" s="23">
        <f>[1]VS13!$FH47</f>
        <v>45.8700067704807</v>
      </c>
      <c r="C47" s="24">
        <f>[1]VS13!$FI47</f>
        <v>7.3628977657413675</v>
      </c>
      <c r="D47" s="24">
        <f>[1]VS11!$FR47</f>
        <v>22.941175999999999</v>
      </c>
      <c r="E47" s="25">
        <f>[1]VS11!$FU47</f>
        <v>12</v>
      </c>
      <c r="F47" s="26">
        <f>[1]VS11!$GG47</f>
        <v>65.937007874015748</v>
      </c>
      <c r="G47" s="27">
        <f>[1]VS13!$BB47</f>
        <v>14.13337846987136</v>
      </c>
      <c r="H47" s="27">
        <f>[1]VS13!$BC47</f>
        <v>42.315504400812458</v>
      </c>
      <c r="I47" s="27">
        <f>[1]VS11!$BD47</f>
        <v>50.947867298578196</v>
      </c>
      <c r="J47" s="27">
        <f>[1]VS13!$BI47</f>
        <v>0.50778605280974942</v>
      </c>
      <c r="K47" s="28">
        <f>[1]VS11!$BK47</f>
        <v>188.30399458361543</v>
      </c>
      <c r="L47" s="23">
        <f>[1]VS13!$V47</f>
        <v>31947.559936908518</v>
      </c>
      <c r="M47" s="24">
        <f>[1]VS13!$AC47</f>
        <v>19.913232104121477</v>
      </c>
      <c r="N47" s="24">
        <f>[1]VS13!$EI47</f>
        <v>18.632900967675521</v>
      </c>
      <c r="O47" s="24">
        <f>[1]VS13!$EO47</f>
        <v>409</v>
      </c>
      <c r="P47" s="24">
        <f>[1]VS13!$EU47</f>
        <v>8.4631008801624913E-2</v>
      </c>
      <c r="Q47" s="24">
        <f>[1]VS13!$FD47</f>
        <v>28.351387948544346</v>
      </c>
      <c r="R47" s="25">
        <f>[1]VS13!$FQ47</f>
        <v>27.773584905660375</v>
      </c>
      <c r="S47" s="26">
        <f>[1]VS10!$L47</f>
        <v>12.037832420292393</v>
      </c>
      <c r="T47" s="27">
        <f>[1]VS12!$FF47</f>
        <v>78.870914493232092</v>
      </c>
      <c r="U47" s="27">
        <f>[1]VS12!$FG47</f>
        <v>53.736106525806093</v>
      </c>
      <c r="V47" s="28">
        <f>[1]VS13!$DZ47</f>
        <v>213.0162491536899</v>
      </c>
      <c r="W47" s="23">
        <f>[1]VS13!$AH47</f>
        <v>53.063818967709132</v>
      </c>
      <c r="X47" s="24">
        <f>[1]VS13!$AJ47</f>
        <v>13.450292397660817</v>
      </c>
      <c r="Y47" s="24">
        <f>[1]VS13!$AK47</f>
        <v>6.8395626748029503</v>
      </c>
      <c r="Z47" s="25">
        <f>[1]VS13!$AT47</f>
        <v>50.222788033099938</v>
      </c>
      <c r="AA47" s="26">
        <f>[1]VS13!$CY47</f>
        <v>86.567164179104466</v>
      </c>
      <c r="AB47" s="27">
        <f>[1]VS13!$DB47</f>
        <v>0</v>
      </c>
      <c r="AC47" s="27">
        <f>[1]VS13!$DL47</f>
        <v>68.804333754082222</v>
      </c>
      <c r="AD47" s="27">
        <f>[1]VS13!$DM47</f>
        <v>18.445322793148879</v>
      </c>
      <c r="AE47" s="27">
        <f>[1]VS13!$DH47</f>
        <v>2.1157752200400002</v>
      </c>
      <c r="AF47" s="28">
        <f>[1]VS12!$GR47</f>
        <v>9.75</v>
      </c>
      <c r="AG47" s="49">
        <f>[1]VS13!$CI47</f>
        <v>39.393939393939391</v>
      </c>
      <c r="AH47" s="50">
        <f>[1]VS13!$CJ47</f>
        <v>62.406015037593988</v>
      </c>
      <c r="AI47" s="24">
        <f>[1]VS13!$CP47</f>
        <v>83.78378378378379</v>
      </c>
      <c r="AJ47" s="24">
        <f>[1]VS13!$EJ47</f>
        <v>26.68964668226025</v>
      </c>
      <c r="AK47" s="25">
        <f>[1]VS13!$EL47</f>
        <v>7.411055028930198</v>
      </c>
      <c r="AL47" s="16">
        <v>13606</v>
      </c>
      <c r="AM47" s="17">
        <v>11816</v>
      </c>
      <c r="AN47" s="18">
        <f t="shared" si="0"/>
        <v>-0.13155960605615169</v>
      </c>
    </row>
    <row r="48" spans="1:40" x14ac:dyDescent="0.25">
      <c r="A48" s="14" t="s">
        <v>89</v>
      </c>
      <c r="B48" s="23">
        <f>[1]VS13!$FH48</f>
        <v>101.6515926071569</v>
      </c>
      <c r="C48" s="24">
        <f>[1]VS13!$FI48</f>
        <v>7.6681085332284695</v>
      </c>
      <c r="D48" s="24">
        <f>[1]VS11!$FR48</f>
        <v>13.896300999999999</v>
      </c>
      <c r="E48" s="25">
        <f>[1]VS11!$FU48</f>
        <v>13</v>
      </c>
      <c r="F48" s="26">
        <f>[1]VS11!$GG48</f>
        <v>89.547619047619051</v>
      </c>
      <c r="G48" s="27">
        <f>[1]VS13!$BB48</f>
        <v>25.560361777428234</v>
      </c>
      <c r="H48" s="27">
        <f>[1]VS13!$BC48</f>
        <v>58.002359418010229</v>
      </c>
      <c r="I48" s="27">
        <f>[1]VS11!$BD48</f>
        <v>68.619740464018875</v>
      </c>
      <c r="J48" s="27">
        <f>[1]VS13!$BI48</f>
        <v>0.19661816751867872</v>
      </c>
      <c r="K48" s="28">
        <f>[1]VS11!$BK48</f>
        <v>208.61187573731812</v>
      </c>
      <c r="L48" s="23">
        <f>[1]VS13!$V48</f>
        <v>19026.431906614787</v>
      </c>
      <c r="M48" s="24">
        <f>[1]VS13!$AC48</f>
        <v>44.779582366589324</v>
      </c>
      <c r="N48" s="24">
        <f>[1]VS13!$EI48</f>
        <v>17.478912839737582</v>
      </c>
      <c r="O48" s="24">
        <f>[1]VS13!$EO48</f>
        <v>156</v>
      </c>
      <c r="P48" s="24">
        <f>[1]VS13!$EU48</f>
        <v>0.19661816751867872</v>
      </c>
      <c r="Q48" s="24">
        <f>[1]VS13!$FD48</f>
        <v>19.268580416830513</v>
      </c>
      <c r="R48" s="25">
        <f>[1]VS13!$FQ48</f>
        <v>30.713422007255136</v>
      </c>
      <c r="S48" s="26">
        <f>[1]VS10!$L48</f>
        <v>30.896650916024939</v>
      </c>
      <c r="T48" s="27">
        <f>[1]VS12!$FF48</f>
        <v>83.289334741288286</v>
      </c>
      <c r="U48" s="27">
        <f>[1]VS12!$FG48</f>
        <v>53.352692713833164</v>
      </c>
      <c r="V48" s="28">
        <f>[1]VS13!$DZ48</f>
        <v>238.49783720015728</v>
      </c>
      <c r="W48" s="23">
        <f>[1]VS13!$AH48</f>
        <v>30.825420014609207</v>
      </c>
      <c r="X48" s="24">
        <f>[1]VS13!$AJ48</f>
        <v>15.485756026296569</v>
      </c>
      <c r="Y48" s="24">
        <f>[1]VS13!$AK48</f>
        <v>28.926223520818116</v>
      </c>
      <c r="Z48" s="25">
        <f>[1]VS13!$AT48</f>
        <v>41.279069767441861</v>
      </c>
      <c r="AA48" s="26">
        <f>[1]VS13!$CY48</f>
        <v>85.858585858585855</v>
      </c>
      <c r="AB48" s="27">
        <f>[1]VS13!$DB48</f>
        <v>0</v>
      </c>
      <c r="AC48" s="27">
        <f>[1]VS13!$DL48</f>
        <v>67.786711565718733</v>
      </c>
      <c r="AD48" s="27">
        <f>[1]VS13!$DM48</f>
        <v>12.406947890818859</v>
      </c>
      <c r="AE48" s="27">
        <f>[1]VS13!$DH48</f>
        <v>2.3594180102200002</v>
      </c>
      <c r="AF48" s="28">
        <f>[1]VS12!$GR48</f>
        <v>8.4545454499999995</v>
      </c>
      <c r="AG48" s="49">
        <f>[1]VS13!$CI48</f>
        <v>32.727272727272727</v>
      </c>
      <c r="AH48" s="50">
        <f>[1]VS13!$CJ48</f>
        <v>52.830188679245282</v>
      </c>
      <c r="AI48" s="24">
        <f>[1]VS13!$CP48</f>
        <v>84.126984126984127</v>
      </c>
      <c r="AJ48" s="24">
        <f>[1]VS13!$EJ48</f>
        <v>30.965105312794716</v>
      </c>
      <c r="AK48" s="25">
        <f>[1]VS13!$EL48</f>
        <v>16.409933983024207</v>
      </c>
      <c r="AL48" s="16">
        <v>5364</v>
      </c>
      <c r="AM48" s="17">
        <v>5086</v>
      </c>
      <c r="AN48" s="18">
        <f t="shared" si="0"/>
        <v>-5.1826994780014915E-2</v>
      </c>
    </row>
    <row r="49" spans="1:40" x14ac:dyDescent="0.25">
      <c r="A49" s="14" t="s">
        <v>90</v>
      </c>
      <c r="B49" s="23">
        <f>[1]VS13!$FH49</f>
        <v>128.82653061224488</v>
      </c>
      <c r="C49" s="24">
        <f>[1]VS13!$FI49</f>
        <v>8.5929108485499466</v>
      </c>
      <c r="D49" s="24">
        <f>[1]VS11!$FR49</f>
        <v>15.40629</v>
      </c>
      <c r="E49" s="25">
        <f>[1]VS11!$FU49</f>
        <v>30</v>
      </c>
      <c r="F49" s="26">
        <f>[1]VS11!$GG49</f>
        <v>72.741935483870961</v>
      </c>
      <c r="G49" s="27">
        <f>[1]VS13!$BB49</f>
        <v>22.422126745435015</v>
      </c>
      <c r="H49" s="27">
        <f>[1]VS13!$BC49</f>
        <v>44.441460794844254</v>
      </c>
      <c r="I49" s="27">
        <f>[1]VS11!$BD49</f>
        <v>67.870569280343716</v>
      </c>
      <c r="J49" s="27">
        <f>[1]VS13!$BI49</f>
        <v>0.93984962406015038</v>
      </c>
      <c r="K49" s="28">
        <f>[1]VS11!$BK49</f>
        <v>464.75563909774439</v>
      </c>
      <c r="L49" s="23">
        <f>[1]VS13!$V49</f>
        <v>24822.404891304348</v>
      </c>
      <c r="M49" s="24">
        <f>[1]VS13!$AC49</f>
        <v>31.589537223340042</v>
      </c>
      <c r="N49" s="24">
        <f>[1]VS13!$EI49</f>
        <v>22.739684466019416</v>
      </c>
      <c r="O49" s="24">
        <f>[1]VS13!$EO49</f>
        <v>281</v>
      </c>
      <c r="P49" s="24">
        <f>[1]VS13!$EU49</f>
        <v>0</v>
      </c>
      <c r="Q49" s="24">
        <f>[1]VS13!$FD49</f>
        <v>14.701933404940924</v>
      </c>
      <c r="R49" s="25">
        <f>[1]VS13!$FQ49</f>
        <v>34.137254901960787</v>
      </c>
      <c r="S49" s="26">
        <f>[1]VS10!$L49</f>
        <v>7.3268622122235509</v>
      </c>
      <c r="T49" s="27">
        <f>[1]VS12!$FF49</f>
        <v>75.723589001447181</v>
      </c>
      <c r="U49" s="27">
        <f>[1]VS12!$FG49</f>
        <v>49.02315484804631</v>
      </c>
      <c r="V49" s="28">
        <f>[1]VS13!$DZ49</f>
        <v>228.45059076262083</v>
      </c>
      <c r="W49" s="23">
        <f>[1]VS13!$AH49</f>
        <v>30.755277044854886</v>
      </c>
      <c r="X49" s="24">
        <f>[1]VS13!$AJ49</f>
        <v>34.333773087071236</v>
      </c>
      <c r="Y49" s="24">
        <f>[1]VS13!$AK49</f>
        <v>18.684036939313984</v>
      </c>
      <c r="Z49" s="25">
        <f>[1]VS13!$AT49</f>
        <v>35.646958011996574</v>
      </c>
      <c r="AA49" s="26">
        <f>[1]VS13!$CY49</f>
        <v>81.092436974789919</v>
      </c>
      <c r="AB49" s="27">
        <f>[1]VS13!$DB49</f>
        <v>0</v>
      </c>
      <c r="AC49" s="27">
        <f>[1]VS13!$DL49</f>
        <v>69.672517158788182</v>
      </c>
      <c r="AD49" s="27">
        <f>[1]VS13!$DM49</f>
        <v>9.6618357487922708</v>
      </c>
      <c r="AE49" s="27">
        <f>[1]VS13!$DH49</f>
        <v>1.2755102040799999</v>
      </c>
      <c r="AF49" s="28">
        <f>[1]VS12!$GR49</f>
        <v>9.3939393899999999</v>
      </c>
      <c r="AG49" s="49">
        <f>[1]VS13!$CI49</f>
        <v>25.301204819277107</v>
      </c>
      <c r="AH49" s="50">
        <f>[1]VS13!$CJ49</f>
        <v>49.404761904761905</v>
      </c>
      <c r="AI49" s="24">
        <f>[1]VS13!$CP49</f>
        <v>77.215189873417728</v>
      </c>
      <c r="AJ49" s="24">
        <f>[1]VS13!$EJ49</f>
        <v>30.08074044899567</v>
      </c>
      <c r="AK49" s="25">
        <f>[1]VS13!$EL49</f>
        <v>5.4647499015360372</v>
      </c>
      <c r="AL49" s="16">
        <v>17495</v>
      </c>
      <c r="AM49" s="17">
        <v>14896</v>
      </c>
      <c r="AN49" s="18">
        <f t="shared" si="0"/>
        <v>-0.14855673049442697</v>
      </c>
    </row>
    <row r="50" spans="1:40" x14ac:dyDescent="0.25">
      <c r="A50" s="14" t="s">
        <v>91</v>
      </c>
      <c r="B50" s="23">
        <f>[1]VS13!$FH50</f>
        <v>34.186699968779273</v>
      </c>
      <c r="C50" s="24">
        <f>[1]VS13!$FI50</f>
        <v>5.1514205432407119</v>
      </c>
      <c r="D50" s="24">
        <f>[1]VS11!$FR50</f>
        <v>5.163259</v>
      </c>
      <c r="E50" s="25">
        <f>[1]VS11!$FU50</f>
        <v>6</v>
      </c>
      <c r="F50" s="26">
        <f>[1]VS11!$GG50</f>
        <v>44.625</v>
      </c>
      <c r="G50" s="27">
        <f>[1]VS13!$BB50</f>
        <v>2.8098657508585703</v>
      </c>
      <c r="H50" s="27">
        <f>[1]VS13!$BC50</f>
        <v>44.333437402435223</v>
      </c>
      <c r="I50" s="27">
        <f>[1]VS11!$BD50</f>
        <v>38.245394942241646</v>
      </c>
      <c r="J50" s="27">
        <f>[1]VS13!$BI50</f>
        <v>0</v>
      </c>
      <c r="K50" s="28">
        <f>[1]VS11!$BK50</f>
        <v>37.308773025288787</v>
      </c>
      <c r="L50" s="23">
        <f>[1]VS13!$V50</f>
        <v>92130.065375302656</v>
      </c>
      <c r="M50" s="24">
        <f>[1]VS13!$AC50</f>
        <v>5.1123160340821068</v>
      </c>
      <c r="N50" s="24">
        <f>[1]VS13!$EI50</f>
        <v>7.019009818257782</v>
      </c>
      <c r="O50" s="24">
        <f>[1]VS13!$EO50</f>
        <v>295</v>
      </c>
      <c r="P50" s="24">
        <f>[1]VS13!$EU50</f>
        <v>0.4683109584764284</v>
      </c>
      <c r="Q50" s="24">
        <f>[1]VS13!$FD50</f>
        <v>30.596315953793319</v>
      </c>
      <c r="R50" s="25">
        <f>[1]VS13!$FQ50</f>
        <v>13.069216757741348</v>
      </c>
      <c r="S50" s="26">
        <f>[1]VS10!$L50</f>
        <v>19.399737641874214</v>
      </c>
      <c r="T50" s="27">
        <f>[1]VS12!$FF50</f>
        <v>76.924419619479849</v>
      </c>
      <c r="U50" s="27">
        <f>[1]VS12!$FG50</f>
        <v>56.624192703787749</v>
      </c>
      <c r="V50" s="28">
        <f>[1]VS13!$DZ50</f>
        <v>175.30440212300968</v>
      </c>
      <c r="W50" s="23">
        <f>[1]VS13!$AH50</f>
        <v>70.412096056922621</v>
      </c>
      <c r="X50" s="24">
        <f>[1]VS13!$AJ50</f>
        <v>0.38541357841683965</v>
      </c>
      <c r="Y50" s="24">
        <f>[1]VS13!$AK50</f>
        <v>0.77082715683367931</v>
      </c>
      <c r="Z50" s="25">
        <f>[1]VS13!$AT50</f>
        <v>28.311840562719816</v>
      </c>
      <c r="AA50" s="26">
        <f>[1]VS13!$CY50</f>
        <v>94.285714285714278</v>
      </c>
      <c r="AB50" s="27">
        <f>[1]VS13!$DB50</f>
        <v>0</v>
      </c>
      <c r="AC50" s="27">
        <f>[1]VS13!$DL50</f>
        <v>75.776493738596344</v>
      </c>
      <c r="AD50" s="27">
        <f>[1]VS13!$DM50</f>
        <v>4.8</v>
      </c>
      <c r="AE50" s="27">
        <f>[1]VS13!$DH50</f>
        <v>1.26001260013</v>
      </c>
      <c r="AF50" s="28">
        <f>[1]VS12!$GR50</f>
        <v>18.083333329999999</v>
      </c>
      <c r="AG50" s="49">
        <f>[1]VS13!$CI50</f>
        <v>58.82352941176471</v>
      </c>
      <c r="AH50" s="50">
        <f>[1]VS13!$CJ50</f>
        <v>82.35294117647058</v>
      </c>
      <c r="AI50" s="24">
        <f>[1]VS13!$CP50</f>
        <v>75</v>
      </c>
      <c r="AJ50" s="24">
        <f>[1]VS13!$EJ50</f>
        <v>12.156791907514451</v>
      </c>
      <c r="AK50" s="25">
        <f>[1]VS13!$EL50</f>
        <v>57.966040462427749</v>
      </c>
      <c r="AL50" s="16">
        <v>5881</v>
      </c>
      <c r="AM50" s="17">
        <v>6406</v>
      </c>
      <c r="AN50" s="18">
        <f t="shared" si="0"/>
        <v>8.9270532222411159E-2</v>
      </c>
    </row>
    <row r="51" spans="1:40" x14ac:dyDescent="0.25">
      <c r="A51" s="14" t="s">
        <v>92</v>
      </c>
      <c r="B51" s="23">
        <f>[1]VS13!$FH51</f>
        <v>24.920127795527158</v>
      </c>
      <c r="C51" s="24">
        <f>[1]VS13!$FI51</f>
        <v>7.0287539936102235</v>
      </c>
      <c r="D51" s="24">
        <f>[1]VS11!$FR51</f>
        <v>4.9930019999999997</v>
      </c>
      <c r="E51" s="25">
        <f>[1]VS11!$FU51</f>
        <v>2</v>
      </c>
      <c r="F51" s="26">
        <f>[1]VS11!$GG51</f>
        <v>25.806249999999999</v>
      </c>
      <c r="G51" s="27">
        <f>[1]VS13!$BB51</f>
        <v>12.619808306709265</v>
      </c>
      <c r="H51" s="27">
        <f>[1]VS13!$BC51</f>
        <v>49.201277955271564</v>
      </c>
      <c r="I51" s="27">
        <f>[1]VS11!$BD51</f>
        <v>63.897763578274756</v>
      </c>
      <c r="J51" s="27">
        <f>[1]VS13!$BI51</f>
        <v>0</v>
      </c>
      <c r="K51" s="28">
        <f>[1]VS11!$BK51</f>
        <v>42.492012779552716</v>
      </c>
      <c r="L51" s="23">
        <f>[1]VS13!$V51</f>
        <v>31152.464071856288</v>
      </c>
      <c r="M51" s="24">
        <f>[1]VS13!$AC51</f>
        <v>24.469589816124472</v>
      </c>
      <c r="N51" s="24">
        <f>[1]VS13!$EI51</f>
        <v>15.680361854504335</v>
      </c>
      <c r="O51" s="24">
        <f>[1]VS13!$EO51</f>
        <v>411</v>
      </c>
      <c r="P51" s="24">
        <f>[1]VS13!$EU51</f>
        <v>0.47923322683706071</v>
      </c>
      <c r="Q51" s="24">
        <f>[1]VS13!$FD51</f>
        <v>31.789137380191693</v>
      </c>
      <c r="R51" s="25">
        <f>[1]VS13!$FQ51</f>
        <v>17.541436464088399</v>
      </c>
      <c r="S51" s="26">
        <f>[1]VS10!$L51</f>
        <v>73.37806866285014</v>
      </c>
      <c r="T51" s="27">
        <f>[1]VS12!$FF51</f>
        <v>55.537087055890296</v>
      </c>
      <c r="U51" s="27">
        <f>[1]VS12!$FG51</f>
        <v>30.376064824433826</v>
      </c>
      <c r="V51" s="28">
        <f>[1]VS13!$DZ51</f>
        <v>130.19169329073483</v>
      </c>
      <c r="W51" s="23">
        <f>[1]VS13!$AH51</f>
        <v>65.17467248908298</v>
      </c>
      <c r="X51" s="24">
        <f>[1]VS13!$AJ51</f>
        <v>2.0196506550218341</v>
      </c>
      <c r="Y51" s="24">
        <f>[1]VS13!$AK51</f>
        <v>2.6200873362445414</v>
      </c>
      <c r="Z51" s="25">
        <f>[1]VS13!$AT51</f>
        <v>40.566037735849058</v>
      </c>
      <c r="AA51" s="26">
        <f>[1]VS13!$CY51</f>
        <v>92.5</v>
      </c>
      <c r="AB51" s="27" t="str">
        <f>[1]VS13!$DB51</f>
        <v>NA</v>
      </c>
      <c r="AC51" s="27">
        <f>[1]VS13!$DL51</f>
        <v>72.305384545757619</v>
      </c>
      <c r="AD51" s="27">
        <f>[1]VS13!$DM51</f>
        <v>8.9928057553956826</v>
      </c>
      <c r="AE51" s="27">
        <f>[1]VS13!$DH51</f>
        <v>1.7571884983999999</v>
      </c>
      <c r="AF51" s="28">
        <f>[1]VS12!$GR51</f>
        <v>7.1666666699999997</v>
      </c>
      <c r="AG51" s="49">
        <f>[1]VS13!$CI51</f>
        <v>52.272727272727273</v>
      </c>
      <c r="AH51" s="50">
        <f>[1]VS13!$CJ51</f>
        <v>54.54545454545454</v>
      </c>
      <c r="AI51" s="24">
        <f>[1]VS13!$CP51</f>
        <v>82.35294117647058</v>
      </c>
      <c r="AJ51" s="24">
        <f>[1]VS13!$EJ51</f>
        <v>28.263502058609834</v>
      </c>
      <c r="AK51" s="25">
        <f>[1]VS13!$EL51</f>
        <v>11.116493097602325</v>
      </c>
      <c r="AL51" s="16">
        <v>6935</v>
      </c>
      <c r="AM51" s="17">
        <v>6260</v>
      </c>
      <c r="AN51" s="18">
        <f t="shared" si="0"/>
        <v>-9.7332372025955294E-2</v>
      </c>
    </row>
    <row r="52" spans="1:40" x14ac:dyDescent="0.25">
      <c r="A52" s="14" t="s">
        <v>93</v>
      </c>
      <c r="B52" s="23">
        <f>[1]VS13!$FH52</f>
        <v>67.374284853959651</v>
      </c>
      <c r="C52" s="24">
        <f>[1]VS13!$FI52</f>
        <v>8.8075880758807585</v>
      </c>
      <c r="D52" s="24">
        <f>[1]VS11!$FR52</f>
        <v>29.323550999999998</v>
      </c>
      <c r="E52" s="25">
        <f>[1]VS11!$FU52</f>
        <v>16</v>
      </c>
      <c r="F52" s="26">
        <f>[1]VS11!$GG52</f>
        <v>53.182608695652171</v>
      </c>
      <c r="G52" s="27">
        <f>[1]VS13!$BB52</f>
        <v>16.937669376693766</v>
      </c>
      <c r="H52" s="27">
        <f>[1]VS13!$BC52</f>
        <v>40.499849442938867</v>
      </c>
      <c r="I52" s="27">
        <f>[1]VS11!$BD52</f>
        <v>64.062029509183972</v>
      </c>
      <c r="J52" s="27">
        <f>[1]VS13!$BI52</f>
        <v>0.60222824450466728</v>
      </c>
      <c r="K52" s="28">
        <f>[1]VS11!$BK52</f>
        <v>116.68172237277928</v>
      </c>
      <c r="L52" s="23">
        <f>[1]VS13!$V52</f>
        <v>24175.194756554309</v>
      </c>
      <c r="M52" s="24">
        <f>[1]VS13!$AC52</f>
        <v>38.419878942338329</v>
      </c>
      <c r="N52" s="24">
        <f>[1]VS13!$EI52</f>
        <v>26.453581753935111</v>
      </c>
      <c r="O52" s="24">
        <f>[1]VS13!$EO52</f>
        <v>234</v>
      </c>
      <c r="P52" s="24">
        <f>[1]VS13!$EU52</f>
        <v>0</v>
      </c>
      <c r="Q52" s="24">
        <f>[1]VS13!$FD52</f>
        <v>12.044564890093344</v>
      </c>
      <c r="R52" s="25">
        <f>[1]VS13!$FQ52</f>
        <v>30.62528525787312</v>
      </c>
      <c r="S52" s="26">
        <f>[1]VS10!$L52</f>
        <v>9.2824263611136608</v>
      </c>
      <c r="T52" s="27">
        <f>[1]VS12!$FF52</f>
        <v>73.827887152425404</v>
      </c>
      <c r="U52" s="27">
        <f>[1]VS12!$FG52</f>
        <v>49.167850619037957</v>
      </c>
      <c r="V52" s="28">
        <f>[1]VS13!$DZ52</f>
        <v>193.91749473050285</v>
      </c>
      <c r="W52" s="23">
        <f>[1]VS13!$AH52</f>
        <v>45.111277819454862</v>
      </c>
      <c r="X52" s="24">
        <f>[1]VS13!$AJ52</f>
        <v>18.529632408102024</v>
      </c>
      <c r="Y52" s="24">
        <f>[1]VS13!$AK52</f>
        <v>12.803200800200051</v>
      </c>
      <c r="Z52" s="25">
        <f>[1]VS13!$AT52</f>
        <v>42.620087336244538</v>
      </c>
      <c r="AA52" s="26">
        <f>[1]VS13!$CY52</f>
        <v>81.951219512195124</v>
      </c>
      <c r="AB52" s="27" t="str">
        <f>[1]VS13!$DB52</f>
        <v>NA</v>
      </c>
      <c r="AC52" s="27">
        <f>[1]VS13!$DL52</f>
        <v>69.636967507668729</v>
      </c>
      <c r="AD52" s="27">
        <f>[1]VS13!$DM52</f>
        <v>17.224880382775119</v>
      </c>
      <c r="AE52" s="27">
        <f>[1]VS13!$DH52</f>
        <v>0.52694971394199996</v>
      </c>
      <c r="AF52" s="28">
        <f>[1]VS12!$GR52</f>
        <v>11.722222220000001</v>
      </c>
      <c r="AG52" s="49">
        <f>[1]VS13!$CI52</f>
        <v>37.719298245614034</v>
      </c>
      <c r="AH52" s="50">
        <f>[1]VS13!$CJ52</f>
        <v>73.275862068965509</v>
      </c>
      <c r="AI52" s="24">
        <f>[1]VS13!$CP52</f>
        <v>76.510067114093957</v>
      </c>
      <c r="AJ52" s="24">
        <f>[1]VS13!$EJ52</f>
        <v>27.667942176870746</v>
      </c>
      <c r="AK52" s="25">
        <f>[1]VS13!$EL52</f>
        <v>9.470663265306122</v>
      </c>
      <c r="AL52" s="16">
        <v>15761</v>
      </c>
      <c r="AM52" s="17">
        <v>13284</v>
      </c>
      <c r="AN52" s="18">
        <f t="shared" si="0"/>
        <v>-0.15716007867521095</v>
      </c>
    </row>
    <row r="53" spans="1:40" x14ac:dyDescent="0.25">
      <c r="A53" s="14" t="s">
        <v>94</v>
      </c>
      <c r="B53" s="23">
        <f>[1]VS13!$FH53</f>
        <v>152.75370422141458</v>
      </c>
      <c r="C53" s="24">
        <f>[1]VS13!$FI53</f>
        <v>12.077159630975677</v>
      </c>
      <c r="D53" s="24">
        <f>[1]VS11!$FR53</f>
        <v>14.099688</v>
      </c>
      <c r="E53" s="25">
        <f>[1]VS11!$FU53</f>
        <v>102</v>
      </c>
      <c r="F53" s="26">
        <f>[1]VS11!$GG53</f>
        <v>77.352201257861637</v>
      </c>
      <c r="G53" s="27">
        <f>[1]VS13!$BB53</f>
        <v>23.762929829466032</v>
      </c>
      <c r="H53" s="27">
        <f>[1]VS13!$BC53</f>
        <v>58.54067654459044</v>
      </c>
      <c r="I53" s="27">
        <f>[1]VS11!$BD53</f>
        <v>77.159630975677942</v>
      </c>
      <c r="J53" s="27">
        <f>[1]VS13!$BI53</f>
        <v>0.72686608890131388</v>
      </c>
      <c r="K53" s="28">
        <f>[1]VS11!$BK53</f>
        <v>259.82667039418504</v>
      </c>
      <c r="L53" s="23">
        <f>[1]VS13!$V53</f>
        <v>25198.899204244033</v>
      </c>
      <c r="M53" s="24">
        <f>[1]VS13!$AC53</f>
        <v>32.986767485822305</v>
      </c>
      <c r="N53" s="24">
        <f>[1]VS13!$EI53</f>
        <v>24.938912645082468</v>
      </c>
      <c r="O53" s="24">
        <f>[1]VS13!$EO53</f>
        <v>519</v>
      </c>
      <c r="P53" s="24">
        <f>[1]VS13!$EU53</f>
        <v>5.5912776069331836E-2</v>
      </c>
      <c r="Q53" s="24">
        <f>[1]VS13!$FD53</f>
        <v>21.135029354207436</v>
      </c>
      <c r="R53" s="25">
        <f>[1]VS13!$FQ53</f>
        <v>27.170518425983758</v>
      </c>
      <c r="S53" s="26">
        <f>[1]VS10!$L53</f>
        <v>43.12273568461201</v>
      </c>
      <c r="T53" s="27">
        <f>[1]VS12!$FF53</f>
        <v>70.499846672799762</v>
      </c>
      <c r="U53" s="27">
        <f>[1]VS12!$FG53</f>
        <v>41.199018705918427</v>
      </c>
      <c r="V53" s="28">
        <f>[1]VS13!$DZ53</f>
        <v>177.29941291585126</v>
      </c>
      <c r="W53" s="23">
        <f>[1]VS13!$AH53</f>
        <v>26.104417670682732</v>
      </c>
      <c r="X53" s="24">
        <f>[1]VS13!$AJ53</f>
        <v>27.078009005719849</v>
      </c>
      <c r="Y53" s="24">
        <f>[1]VS13!$AK53</f>
        <v>11.001582085919436</v>
      </c>
      <c r="Z53" s="25">
        <f>[1]VS13!$AT53</f>
        <v>31.678252234359483</v>
      </c>
      <c r="AA53" s="26">
        <f>[1]VS13!$CY53</f>
        <v>86.689419795221852</v>
      </c>
      <c r="AB53" s="27">
        <f>[1]VS13!$DB53</f>
        <v>5.508474576271186</v>
      </c>
      <c r="AC53" s="27">
        <f>[1]VS13!$DL53</f>
        <v>68.293869519607</v>
      </c>
      <c r="AD53" s="27">
        <f>[1]VS13!$DM53</f>
        <v>11.735639283508339</v>
      </c>
      <c r="AE53" s="27">
        <f>[1]VS13!$DH53</f>
        <v>2.3483365949100001</v>
      </c>
      <c r="AF53" s="28">
        <f>[1]VS12!$GR53</f>
        <v>10.26530612</v>
      </c>
      <c r="AG53" s="49">
        <f>[1]VS13!$CI53</f>
        <v>32.11009174311927</v>
      </c>
      <c r="AH53" s="50">
        <f>[1]VS13!$CJ53</f>
        <v>54.67289719626168</v>
      </c>
      <c r="AI53" s="24">
        <f>[1]VS13!$CP53</f>
        <v>74.757281553398059</v>
      </c>
      <c r="AJ53" s="24">
        <f>[1]VS13!$EJ53</f>
        <v>31.431689651751167</v>
      </c>
      <c r="AK53" s="25">
        <f>[1]VS13!$EL53</f>
        <v>9.5148328207163413</v>
      </c>
      <c r="AL53" s="16">
        <v>20965</v>
      </c>
      <c r="AM53" s="17">
        <v>17885</v>
      </c>
      <c r="AN53" s="18">
        <f t="shared" si="0"/>
        <v>-0.14691151919866444</v>
      </c>
    </row>
    <row r="54" spans="1:40" x14ac:dyDescent="0.25">
      <c r="A54" s="14" t="s">
        <v>95</v>
      </c>
      <c r="B54" s="23">
        <f>[1]VS13!$FH54</f>
        <v>49.658196827034693</v>
      </c>
      <c r="C54" s="24">
        <f>[1]VS13!$FI54</f>
        <v>6.9650457887269441</v>
      </c>
      <c r="D54" s="24">
        <f>[1]VS11!$FR54</f>
        <v>19.450047999999999</v>
      </c>
      <c r="E54" s="25">
        <f>[1]VS11!$FU54</f>
        <v>9</v>
      </c>
      <c r="F54" s="26">
        <f>[1]VS11!$GG54</f>
        <v>76.567901234567898</v>
      </c>
      <c r="G54" s="27">
        <f>[1]VS13!$BB54</f>
        <v>18.573455436605183</v>
      </c>
      <c r="H54" s="27">
        <f>[1]VS13!$BC54</f>
        <v>61.782535792596413</v>
      </c>
      <c r="I54" s="27">
        <f>[1]VS11!$BD54</f>
        <v>68.74758158132336</v>
      </c>
      <c r="J54" s="27">
        <f>[1]VS13!$BI54</f>
        <v>0.25796465884173869</v>
      </c>
      <c r="K54" s="28">
        <f>[1]VS11!$BK54</f>
        <v>53.269702050819042</v>
      </c>
      <c r="L54" s="23">
        <f>[1]VS13!$V54</f>
        <v>36086.739130434784</v>
      </c>
      <c r="M54" s="24">
        <f>[1]VS13!$AC54</f>
        <v>18.721160184574821</v>
      </c>
      <c r="N54" s="24">
        <f>[1]VS13!$EI54</f>
        <v>16.2291169451074</v>
      </c>
      <c r="O54" s="24">
        <f>[1]VS13!$EO54</f>
        <v>201</v>
      </c>
      <c r="P54" s="24">
        <f>[1]VS13!$EU54</f>
        <v>0</v>
      </c>
      <c r="Q54" s="24">
        <f>[1]VS13!$FD54</f>
        <v>17.154649812975624</v>
      </c>
      <c r="R54" s="25">
        <f>[1]VS13!$FQ54</f>
        <v>25.344105326152004</v>
      </c>
      <c r="S54" s="26">
        <f>[1]VS10!$L54</f>
        <v>37.469928227238981</v>
      </c>
      <c r="T54" s="27">
        <f>[1]VS12!$FF54</f>
        <v>87.686196623634558</v>
      </c>
      <c r="U54" s="27">
        <f>[1]VS12!$FG54</f>
        <v>60.228401191658385</v>
      </c>
      <c r="V54" s="28">
        <f>[1]VS13!$DZ54</f>
        <v>270.34696246614214</v>
      </c>
      <c r="W54" s="23">
        <f>[1]VS13!$AH54</f>
        <v>60.297397769516728</v>
      </c>
      <c r="X54" s="24">
        <f>[1]VS13!$AJ54</f>
        <v>4.0892193308550189</v>
      </c>
      <c r="Y54" s="24">
        <f>[1]VS13!$AK54</f>
        <v>5.2788104089219328</v>
      </c>
      <c r="Z54" s="25">
        <f>[1]VS13!$AT54</f>
        <v>36.530442035029189</v>
      </c>
      <c r="AA54" s="26">
        <f>[1]VS13!$CY54</f>
        <v>88.505747126436788</v>
      </c>
      <c r="AB54" s="27">
        <f>[1]VS13!$DB54</f>
        <v>0</v>
      </c>
      <c r="AC54" s="27">
        <f>[1]VS13!$DL54</f>
        <v>73.205577681846663</v>
      </c>
      <c r="AD54" s="27">
        <f>[1]VS13!$DM54</f>
        <v>11.342155009451796</v>
      </c>
      <c r="AE54" s="27">
        <f>[1]VS13!$DH54</f>
        <v>1.5477879530500001</v>
      </c>
      <c r="AF54" s="28">
        <f>[1]VS12!$GR54</f>
        <v>15.1</v>
      </c>
      <c r="AG54" s="49">
        <f>[1]VS13!$CI54</f>
        <v>30.487804878048781</v>
      </c>
      <c r="AH54" s="50">
        <f>[1]VS13!$CJ54</f>
        <v>60.975609756097562</v>
      </c>
      <c r="AI54" s="24">
        <f>[1]VS13!$CP54</f>
        <v>78.82352941176471</v>
      </c>
      <c r="AJ54" s="24">
        <f>[1]VS13!$EJ54</f>
        <v>16.233643087426515</v>
      </c>
      <c r="AK54" s="25">
        <f>[1]VS13!$EL54</f>
        <v>23.534989569505026</v>
      </c>
      <c r="AL54" s="16">
        <v>8011</v>
      </c>
      <c r="AM54" s="17">
        <v>7753</v>
      </c>
      <c r="AN54" s="18">
        <f t="shared" si="0"/>
        <v>-3.2205717138933963E-2</v>
      </c>
    </row>
    <row r="55" spans="1:40" x14ac:dyDescent="0.25">
      <c r="A55" s="14" t="s">
        <v>96</v>
      </c>
      <c r="B55" s="23">
        <f>[1]VS13!$FH55</f>
        <v>70.682653258557337</v>
      </c>
      <c r="C55" s="24">
        <f>[1]VS13!$FI55</f>
        <v>6.3817443434538772</v>
      </c>
      <c r="D55" s="24">
        <f>[1]VS11!$FR55</f>
        <v>14.463229999999999</v>
      </c>
      <c r="E55" s="25">
        <f>[1]VS11!$FU55</f>
        <v>106</v>
      </c>
      <c r="F55" s="26">
        <f>[1]VS11!$GG55</f>
        <v>83.727272727272734</v>
      </c>
      <c r="G55" s="27">
        <f>[1]VS13!$BB55</f>
        <v>21.852639721523882</v>
      </c>
      <c r="H55" s="27">
        <f>[1]VS13!$BC55</f>
        <v>55.405144072713206</v>
      </c>
      <c r="I55" s="27">
        <f>[1]VS11!$BD55</f>
        <v>72.616515180816094</v>
      </c>
      <c r="J55" s="27">
        <f>[1]VS13!$BI55</f>
        <v>0.67685167279056269</v>
      </c>
      <c r="K55" s="28">
        <f>[1]VS11!$BK55</f>
        <v>248.88802939470122</v>
      </c>
      <c r="L55" s="23">
        <f>[1]VS13!$V55</f>
        <v>15742.605072463768</v>
      </c>
      <c r="M55" s="24">
        <f>[1]VS13!$AC55</f>
        <v>50.58934464875059</v>
      </c>
      <c r="N55" s="24">
        <f>[1]VS13!$EI55</f>
        <v>28.584123222748815</v>
      </c>
      <c r="O55" s="24">
        <f>[1]VS13!$EO55</f>
        <v>300</v>
      </c>
      <c r="P55" s="24">
        <f>[1]VS13!$EU55</f>
        <v>0</v>
      </c>
      <c r="Q55" s="24">
        <f>[1]VS13!$FD55</f>
        <v>18.951846838135758</v>
      </c>
      <c r="R55" s="25">
        <f>[1]VS13!$FQ55</f>
        <v>27.456647398843931</v>
      </c>
      <c r="S55" s="26">
        <f>[1]VS10!$L55</f>
        <v>15.406560364772181</v>
      </c>
      <c r="T55" s="27">
        <f>[1]VS12!$FF55</f>
        <v>80.963427947598248</v>
      </c>
      <c r="U55" s="27">
        <f>[1]VS12!$FG55</f>
        <v>52.893013100436683</v>
      </c>
      <c r="V55" s="28">
        <f>[1]VS13!$DZ55</f>
        <v>253.14252562367045</v>
      </c>
      <c r="W55" s="23">
        <f>[1]VS13!$AH55</f>
        <v>31.122448979591837</v>
      </c>
      <c r="X55" s="24">
        <f>[1]VS13!$AJ55</f>
        <v>33.673469387755098</v>
      </c>
      <c r="Y55" s="24">
        <f>[1]VS13!$AK55</f>
        <v>35.528756957328383</v>
      </c>
      <c r="Z55" s="25">
        <f>[1]VS13!$AT55</f>
        <v>31.865828092243188</v>
      </c>
      <c r="AA55" s="26">
        <f>[1]VS13!$CY55</f>
        <v>88.52459016393442</v>
      </c>
      <c r="AB55" s="27">
        <f>[1]VS13!$DB55</f>
        <v>0</v>
      </c>
      <c r="AC55" s="27">
        <f>[1]VS13!$DL55</f>
        <v>67.863285914506918</v>
      </c>
      <c r="AD55" s="27">
        <f>[1]VS13!$DM55</f>
        <v>11.802575107296137</v>
      </c>
      <c r="AE55" s="27">
        <f>[1]VS13!$DH55</f>
        <v>1.92565304756</v>
      </c>
      <c r="AF55" s="28">
        <f>[1]VS12!$GR55</f>
        <v>9.8055555600000002</v>
      </c>
      <c r="AG55" s="49">
        <f>[1]VS13!$CI55</f>
        <v>20.634920634920633</v>
      </c>
      <c r="AH55" s="50">
        <f>[1]VS13!$CJ55</f>
        <v>39.370078740157481</v>
      </c>
      <c r="AI55" s="24">
        <f>[1]VS13!$CP55</f>
        <v>71.028037383177562</v>
      </c>
      <c r="AJ55" s="24">
        <f>[1]VS13!$EJ55</f>
        <v>33.207805546045876</v>
      </c>
      <c r="AK55" s="25">
        <f>[1]VS13!$EL55</f>
        <v>11.24614857925368</v>
      </c>
      <c r="AL55" s="16">
        <v>10404</v>
      </c>
      <c r="AM55" s="17">
        <v>10342</v>
      </c>
      <c r="AN55" s="18">
        <f t="shared" si="0"/>
        <v>-5.9592464436755092E-3</v>
      </c>
    </row>
    <row r="56" spans="1:40" x14ac:dyDescent="0.25">
      <c r="A56" s="14" t="s">
        <v>97</v>
      </c>
      <c r="B56" s="23">
        <f>[1]VS13!$FH56</f>
        <v>183.53625295293475</v>
      </c>
      <c r="C56" s="24">
        <f>[1]VS13!$FI56</f>
        <v>14.53752498637107</v>
      </c>
      <c r="D56" s="24">
        <f>[1]VS11!$FR56</f>
        <v>11.507788</v>
      </c>
      <c r="E56" s="25">
        <f>[1]VS11!$FU56</f>
        <v>15</v>
      </c>
      <c r="F56" s="26">
        <f>[1]VS11!$GG56</f>
        <v>70.568345323741013</v>
      </c>
      <c r="G56" s="27">
        <f>[1]VS13!$BB56</f>
        <v>21.988006541886243</v>
      </c>
      <c r="H56" s="27">
        <f>[1]VS13!$BC56</f>
        <v>118.66254770125387</v>
      </c>
      <c r="I56" s="27">
        <f>[1]VS11!$BD56</f>
        <v>80.138106487370521</v>
      </c>
      <c r="J56" s="27">
        <f>[1]VS13!$BI56</f>
        <v>0.54515718698891513</v>
      </c>
      <c r="K56" s="28">
        <f>[1]VS11!$BK56</f>
        <v>147.01072142467746</v>
      </c>
      <c r="L56" s="23">
        <f>[1]VS13!$V56</f>
        <v>48731.137681159424</v>
      </c>
      <c r="M56" s="24">
        <f>[1]VS13!$AC56</f>
        <v>24.364592462751972</v>
      </c>
      <c r="N56" s="24">
        <f>[1]VS13!$EI56</f>
        <v>12.788632326820604</v>
      </c>
      <c r="O56" s="24">
        <f>[1]VS13!$EO56</f>
        <v>391</v>
      </c>
      <c r="P56" s="24">
        <f>[1]VS13!$EU56</f>
        <v>0</v>
      </c>
      <c r="Q56" s="24">
        <f>[1]VS13!$FD56</f>
        <v>36.707250590586952</v>
      </c>
      <c r="R56" s="25">
        <f>[1]VS13!$FQ56</f>
        <v>17.933641327173454</v>
      </c>
      <c r="S56" s="26">
        <f>[1]VS10!$L56</f>
        <v>61.243105276985091</v>
      </c>
      <c r="T56" s="27">
        <f>[1]VS12!$FF56</f>
        <v>68.990108120542899</v>
      </c>
      <c r="U56" s="27">
        <f>[1]VS12!$FG56</f>
        <v>47.29698642742121</v>
      </c>
      <c r="V56" s="28">
        <f>[1]VS13!$DZ56</f>
        <v>271.66999818280937</v>
      </c>
      <c r="W56" s="23">
        <f>[1]VS13!$AH56</f>
        <v>42.587894164552374</v>
      </c>
      <c r="X56" s="24">
        <f>[1]VS13!$AJ56</f>
        <v>7.5027183762232692</v>
      </c>
      <c r="Y56" s="24">
        <f>[1]VS13!$AK56</f>
        <v>3.4070315331641901</v>
      </c>
      <c r="Z56" s="25">
        <f>[1]VS13!$AT56</f>
        <v>37.590861889927311</v>
      </c>
      <c r="AA56" s="26">
        <f>[1]VS13!$CY56</f>
        <v>83.695652173913047</v>
      </c>
      <c r="AB56" s="27">
        <f>[1]VS13!$DB56</f>
        <v>0</v>
      </c>
      <c r="AC56" s="27">
        <f>[1]VS13!$DL56</f>
        <v>69.607831560235326</v>
      </c>
      <c r="AD56" s="27">
        <f>[1]VS13!$DM56</f>
        <v>8.9285714285714288</v>
      </c>
      <c r="AE56" s="27">
        <f>[1]VS13!$DH56</f>
        <v>2.9075049972699998</v>
      </c>
      <c r="AF56" s="28">
        <f>[1]VS12!$GR56</f>
        <v>9.8055555600000002</v>
      </c>
      <c r="AG56" s="49">
        <f>[1]VS13!$CI56</f>
        <v>31.25</v>
      </c>
      <c r="AH56" s="50">
        <f>[1]VS13!$CJ56</f>
        <v>55.102040816326522</v>
      </c>
      <c r="AI56" s="24">
        <f>[1]VS13!$CP56</f>
        <v>79.545454545454547</v>
      </c>
      <c r="AJ56" s="24">
        <f>[1]VS13!$EJ56</f>
        <v>20.942265795206971</v>
      </c>
      <c r="AK56" s="25">
        <f>[1]VS13!$EL56</f>
        <v>33.932461873638346</v>
      </c>
      <c r="AL56" s="16">
        <v>5701</v>
      </c>
      <c r="AM56" s="17">
        <v>5503</v>
      </c>
      <c r="AN56" s="18">
        <f t="shared" si="0"/>
        <v>-3.4730748991405019E-2</v>
      </c>
    </row>
    <row r="57" spans="1:40" x14ac:dyDescent="0.25">
      <c r="A57" s="14" t="s">
        <v>98</v>
      </c>
      <c r="B57" s="23">
        <f>[1]VS13!$FH57</f>
        <v>47.61904761904762</v>
      </c>
      <c r="C57" s="24">
        <f>[1]VS13!$FI57</f>
        <v>5.7592358477314232</v>
      </c>
      <c r="D57" s="24">
        <f>[1]VS11!$FR57</f>
        <v>22.136976000000001</v>
      </c>
      <c r="E57" s="25">
        <f>[1]VS11!$FU57</f>
        <v>6</v>
      </c>
      <c r="F57" s="26">
        <f>[1]VS11!$GG57</f>
        <v>45.478494623655912</v>
      </c>
      <c r="G57" s="27">
        <f>[1]VS13!$BB57</f>
        <v>20.64896755162242</v>
      </c>
      <c r="H57" s="27">
        <f>[1]VS13!$BC57</f>
        <v>51.411715128529288</v>
      </c>
      <c r="I57" s="27">
        <f>[1]VS11!$BD57</f>
        <v>63.070655991009971</v>
      </c>
      <c r="J57" s="27">
        <f>[1]VS13!$BI57</f>
        <v>0.1404691670178396</v>
      </c>
      <c r="K57" s="28">
        <f>[1]VS11!$BK57</f>
        <v>38.207613428852362</v>
      </c>
      <c r="L57" s="23">
        <f>[1]VS13!$V57</f>
        <v>42289.961077844309</v>
      </c>
      <c r="M57" s="24">
        <f>[1]VS13!$AC57</f>
        <v>24.188609920391919</v>
      </c>
      <c r="N57" s="24">
        <f>[1]VS13!$EI57</f>
        <v>16.120538326506729</v>
      </c>
      <c r="O57" s="24">
        <f>[1]VS13!$EO57</f>
        <v>250</v>
      </c>
      <c r="P57" s="24">
        <f>[1]VS13!$EU57</f>
        <v>0.28093833403567919</v>
      </c>
      <c r="Q57" s="24">
        <f>[1]VS13!$FD57</f>
        <v>18.822868380390506</v>
      </c>
      <c r="R57" s="25">
        <f>[1]VS13!$FQ57</f>
        <v>22.43120863810519</v>
      </c>
      <c r="S57" s="26">
        <f>[1]VS10!$L57</f>
        <v>62.011617315746356</v>
      </c>
      <c r="T57" s="27">
        <f>[1]VS12!$FF57</f>
        <v>62.228855721393039</v>
      </c>
      <c r="U57" s="27">
        <f>[1]VS12!$FG57</f>
        <v>39.64179104477612</v>
      </c>
      <c r="V57" s="28">
        <f>[1]VS13!$DZ57</f>
        <v>133.44570866694761</v>
      </c>
      <c r="W57" s="23">
        <f>[1]VS13!$AH57</f>
        <v>50.328022492970945</v>
      </c>
      <c r="X57" s="24">
        <f>[1]VS13!$AJ57</f>
        <v>8.4348641049671969</v>
      </c>
      <c r="Y57" s="24">
        <f>[1]VS13!$AK57</f>
        <v>6.6073102155576375</v>
      </c>
      <c r="Z57" s="25">
        <f>[1]VS13!$AT57</f>
        <v>45.580808080808083</v>
      </c>
      <c r="AA57" s="26">
        <f>[1]VS13!$CY57</f>
        <v>83.333333333333343</v>
      </c>
      <c r="AB57" s="27">
        <f>[1]VS13!$DB57</f>
        <v>0</v>
      </c>
      <c r="AC57" s="27">
        <f>[1]VS13!$DL57</f>
        <v>71.279099634430722</v>
      </c>
      <c r="AD57" s="27">
        <f>[1]VS13!$DM57</f>
        <v>11.217948717948717</v>
      </c>
      <c r="AE57" s="27">
        <f>[1]VS13!$DH57</f>
        <v>2.1070375052700001</v>
      </c>
      <c r="AF57" s="28">
        <f>[1]VS12!$GR57</f>
        <v>14.366666670000001</v>
      </c>
      <c r="AG57" s="49">
        <f>[1]VS13!$CI57</f>
        <v>35.955056179775283</v>
      </c>
      <c r="AH57" s="50">
        <f>[1]VS13!$CJ57</f>
        <v>65.555555555555557</v>
      </c>
      <c r="AI57" s="24">
        <f>[1]VS13!$CP57</f>
        <v>76.543209876543202</v>
      </c>
      <c r="AJ57" s="24">
        <f>[1]VS13!$EJ57</f>
        <v>31.522943914874752</v>
      </c>
      <c r="AK57" s="25">
        <f>[1]VS13!$EL57</f>
        <v>8.2243405009975614</v>
      </c>
      <c r="AL57" s="16">
        <v>7631</v>
      </c>
      <c r="AM57" s="17">
        <v>7119</v>
      </c>
      <c r="AN57" s="18">
        <f t="shared" si="0"/>
        <v>-6.70947451185952E-2</v>
      </c>
    </row>
    <row r="58" spans="1:40" x14ac:dyDescent="0.25">
      <c r="A58" s="14" t="s">
        <v>99</v>
      </c>
      <c r="B58" s="23">
        <f>[1]VS13!$FH58</f>
        <v>52.554025132013123</v>
      </c>
      <c r="C58" s="24">
        <f>[1]VS13!$FI58</f>
        <v>6.2242234214387056</v>
      </c>
      <c r="D58" s="24">
        <f>[1]VS11!$FR58</f>
        <v>27.35283971736342</v>
      </c>
      <c r="E58" s="25">
        <f>[1]VS11!$FU58</f>
        <v>918</v>
      </c>
      <c r="F58" s="26">
        <f>[1]VS11!$GG58</f>
        <v>52.378002669039148</v>
      </c>
      <c r="G58" s="27">
        <f>[1]VS13!$BB58</f>
        <v>14.828628529005847</v>
      </c>
      <c r="H58" s="27">
        <f>[1]VS13!$BC58</f>
        <v>47.647114714128584</v>
      </c>
      <c r="I58" s="27">
        <f>[1]VS11!$BD58</f>
        <v>54.165502725247023</v>
      </c>
      <c r="J58" s="27">
        <f>[1]VS13!$BI58</f>
        <v>0.30114612672937591</v>
      </c>
      <c r="K58" s="28">
        <f>[1]VS11!$BK58</f>
        <v>90.279086084024655</v>
      </c>
      <c r="L58" s="23">
        <f>[1]VS13!$V58</f>
        <v>41385</v>
      </c>
      <c r="M58" s="24">
        <f>[1]VS13!$AC58</f>
        <v>19.082803566430769</v>
      </c>
      <c r="N58" s="24">
        <f>[1]VS13!$EI58</f>
        <v>14.178168547885416</v>
      </c>
      <c r="O58" s="24">
        <f>[1]VS13!$EO58</f>
        <v>22869</v>
      </c>
      <c r="P58" s="24">
        <f>[1]VS13!$EU58</f>
        <v>0.18197600171347314</v>
      </c>
      <c r="Q58" s="24">
        <f>[1]VS13!$FD58</f>
        <v>25.44282169089524</v>
      </c>
      <c r="R58" s="25">
        <f>[1]VS13!$FQ58</f>
        <v>20.161069627428752</v>
      </c>
      <c r="S58" s="26">
        <f>[1]VS10!$L58</f>
        <v>54.517164121422503</v>
      </c>
      <c r="T58" s="27">
        <f>[1]VS12!$FF58</f>
        <v>74.657007269168503</v>
      </c>
      <c r="U58" s="27">
        <f>[1]VS12!$FG58</f>
        <v>51.530259478335083</v>
      </c>
      <c r="V58" s="28">
        <f>[1]VS13!$DZ58</f>
        <v>210.2531398912331</v>
      </c>
      <c r="W58" s="23">
        <f>[1]VS13!$AH58</f>
        <v>57.179707652622525</v>
      </c>
      <c r="X58" s="24">
        <f>[1]VS13!$AJ58</f>
        <v>8.0331287494687729</v>
      </c>
      <c r="Y58" s="24">
        <f>[1]VS13!$AK58</f>
        <v>5.8958697779227327</v>
      </c>
      <c r="Z58" s="25">
        <f>[1]VS13!$AT58</f>
        <v>39.284165903945279</v>
      </c>
      <c r="AA58" s="26">
        <f>[1]VS13!$CY58</f>
        <v>88.118474807081242</v>
      </c>
      <c r="AB58" s="27">
        <f>[1]VS13!$DB58</f>
        <v>1.1815484219045052</v>
      </c>
      <c r="AC58" s="27">
        <f>[1]VS13!$DL58</f>
        <v>73.5</v>
      </c>
      <c r="AD58" s="27">
        <f>[1]VS13!$DM58</f>
        <v>10.719416510111616</v>
      </c>
      <c r="AE58" s="27">
        <f>[1]VS13!$DH58</f>
        <v>1.5395491826378791</v>
      </c>
      <c r="AF58" s="28">
        <f>[1]VS12!$GR58</f>
        <v>10.304250603750001</v>
      </c>
      <c r="AG58" s="49">
        <f>[1]VS13!$CI58</f>
        <v>37.9</v>
      </c>
      <c r="AH58" s="50">
        <f>[1]VS13!$CJ58</f>
        <v>62</v>
      </c>
      <c r="AI58" s="24">
        <f>[1]VS13!$CP58</f>
        <v>79.261469600895182</v>
      </c>
      <c r="AJ58" s="24">
        <f>[1]VS13!$EJ58</f>
        <v>19.827746572446699</v>
      </c>
      <c r="AK58" s="25">
        <f>[1]VS13!$EL58</f>
        <v>26.776831551609593</v>
      </c>
      <c r="AL58" s="16">
        <v>627983</v>
      </c>
      <c r="AM58" s="17">
        <v>600296</v>
      </c>
      <c r="AN58" s="18">
        <f t="shared" si="0"/>
        <v>-4.4088773103730515E-2</v>
      </c>
    </row>
    <row r="59" spans="1:40" ht="16.5" thickBot="1" x14ac:dyDescent="0.3">
      <c r="A59" s="15" t="s">
        <v>100</v>
      </c>
      <c r="B59" s="12">
        <f t="shared" ref="B59:AK59" si="1">STDEV(B3:B57)</f>
        <v>40.274706910861923</v>
      </c>
      <c r="C59" s="12">
        <f t="shared" si="1"/>
        <v>3.4869695179336535</v>
      </c>
      <c r="D59" s="12">
        <f t="shared" si="1"/>
        <v>16.723392904892673</v>
      </c>
      <c r="E59" s="13">
        <f>STDEV(E3:E57)</f>
        <v>24.556716458686473</v>
      </c>
      <c r="F59" s="19">
        <f t="shared" si="1"/>
        <v>20.542779613783839</v>
      </c>
      <c r="G59" s="20">
        <f t="shared" si="1"/>
        <v>10.283346506088497</v>
      </c>
      <c r="H59" s="20">
        <f t="shared" si="1"/>
        <v>30.465606984258738</v>
      </c>
      <c r="I59" s="20">
        <f t="shared" si="1"/>
        <v>15.243555103706235</v>
      </c>
      <c r="J59" s="20">
        <f t="shared" si="1"/>
        <v>0.32700122859793174</v>
      </c>
      <c r="K59" s="21">
        <f t="shared" si="1"/>
        <v>95.05954011699265</v>
      </c>
      <c r="L59" s="7">
        <f t="shared" si="1"/>
        <v>20168.529726185985</v>
      </c>
      <c r="M59" s="12">
        <f t="shared" si="1"/>
        <v>11.722628069132899</v>
      </c>
      <c r="N59" s="12">
        <f t="shared" si="1"/>
        <v>6.8613933937174592</v>
      </c>
      <c r="O59" s="12">
        <f>STDEV(O3:O57)</f>
        <v>465.90421336036019</v>
      </c>
      <c r="P59" s="12">
        <f t="shared" si="1"/>
        <v>0.50068085705722998</v>
      </c>
      <c r="Q59" s="12">
        <f t="shared" si="1"/>
        <v>52.174072032014323</v>
      </c>
      <c r="R59" s="13">
        <f t="shared" si="1"/>
        <v>6.0462026253134855</v>
      </c>
      <c r="S59" s="19">
        <f t="shared" si="1"/>
        <v>22.189031974534608</v>
      </c>
      <c r="T59" s="20">
        <f t="shared" si="1"/>
        <v>10.91684632381946</v>
      </c>
      <c r="U59" s="20">
        <f t="shared" si="1"/>
        <v>10.393021540405202</v>
      </c>
      <c r="V59" s="21">
        <f t="shared" si="1"/>
        <v>56.69905097839618</v>
      </c>
      <c r="W59" s="7">
        <f t="shared" si="1"/>
        <v>17.26510359438511</v>
      </c>
      <c r="X59" s="12">
        <f t="shared" si="1"/>
        <v>10.010625123508913</v>
      </c>
      <c r="Y59" s="12">
        <f t="shared" si="1"/>
        <v>7.2649685108300162</v>
      </c>
      <c r="Z59" s="13">
        <f t="shared" si="1"/>
        <v>8.2394496466594145</v>
      </c>
      <c r="AA59" s="19">
        <f t="shared" si="1"/>
        <v>3.9417942724872681</v>
      </c>
      <c r="AB59" s="20">
        <f t="shared" si="1"/>
        <v>1.5920200061630347</v>
      </c>
      <c r="AC59" s="20">
        <f t="shared" si="1"/>
        <v>4.325883918179545</v>
      </c>
      <c r="AD59" s="20">
        <f t="shared" si="1"/>
        <v>4.8558771806926417</v>
      </c>
      <c r="AE59" s="20">
        <f t="shared" si="1"/>
        <v>3.4196091647170763</v>
      </c>
      <c r="AF59" s="21">
        <f t="shared" si="1"/>
        <v>3.9483417254719013</v>
      </c>
      <c r="AG59" s="7">
        <f t="shared" si="1"/>
        <v>14.441171800585208</v>
      </c>
      <c r="AH59" s="12">
        <f t="shared" si="1"/>
        <v>11.612800331241964</v>
      </c>
      <c r="AI59" s="12">
        <f t="shared" si="1"/>
        <v>5.9843722224839349</v>
      </c>
      <c r="AJ59" s="12">
        <f t="shared" si="1"/>
        <v>9.3615179115965894</v>
      </c>
      <c r="AK59" s="13">
        <f t="shared" si="1"/>
        <v>21.143876514053257</v>
      </c>
      <c r="AL59" s="19">
        <f>STDEV(AL3:AL57)</f>
        <v>4644.1136860419811</v>
      </c>
      <c r="AM59" s="19">
        <f t="shared" ref="AM59:AN59" si="2">STDEV(AM3:AM57)</f>
        <v>4320.4104458835682</v>
      </c>
      <c r="AN59" s="19">
        <f>STDEV(AN3:AN57)</f>
        <v>0.10335434991941884</v>
      </c>
    </row>
    <row r="60" spans="1:40" x14ac:dyDescent="0.25">
      <c r="E60">
        <f>AVERAGE(E3:E57)</f>
        <v>16.690909090909091</v>
      </c>
      <c r="O60">
        <f>AVERAGE(O3:O57)</f>
        <v>415.4909090909091</v>
      </c>
    </row>
    <row r="75" spans="1:40" x14ac:dyDescent="0.25">
      <c r="B75" t="s">
        <v>0</v>
      </c>
      <c r="G75" t="s">
        <v>1</v>
      </c>
      <c r="L75" t="s">
        <v>2</v>
      </c>
      <c r="S75" t="s">
        <v>3</v>
      </c>
      <c r="W75" t="s">
        <v>4</v>
      </c>
      <c r="AA75" t="s">
        <v>5</v>
      </c>
      <c r="AG75" t="s">
        <v>6</v>
      </c>
    </row>
    <row r="76" spans="1:40" s="1" customFormat="1" ht="141.75" x14ac:dyDescent="0.25">
      <c r="A76" s="1" t="s">
        <v>7</v>
      </c>
      <c r="B76" s="2" t="str">
        <f>B2</f>
        <v>Rate of Dirty Streets and Alleys Reports per 1,000 Residents (2013)</v>
      </c>
      <c r="C76" s="2" t="str">
        <f t="shared" ref="C76:AN76" si="3">C2</f>
        <v>Rate of Clogged Storm Drain Reports per 1,000 Residents (2013)</v>
      </c>
      <c r="D76" s="2" t="str">
        <f t="shared" si="3"/>
        <v>Percent of Area Covered by Trees (2011)</v>
      </c>
      <c r="E76" s="2" t="str">
        <f t="shared" si="3"/>
        <v>Number of Community Managed Open Spaces (2011)</v>
      </c>
      <c r="F76" s="2" t="str">
        <f t="shared" si="3"/>
        <v>Walk score (2011)</v>
      </c>
      <c r="G76" s="2" t="str">
        <f t="shared" si="3"/>
        <v>Violent Crime Rate per 1,000 Residents (2013)</v>
      </c>
      <c r="H76" s="2" t="str">
        <f t="shared" si="3"/>
        <v>Property Crime Rate per 1,000 Residents (2013)</v>
      </c>
      <c r="I76" s="2" t="str">
        <f t="shared" si="3"/>
        <v>Domestic Violence Calls For Service per 1,000 Residents (2011)</v>
      </c>
      <c r="J76" s="2" t="str">
        <f t="shared" si="3"/>
        <v>Number of Gun-Related Homicides per 1,000 Residents (2013)</v>
      </c>
      <c r="K76" s="2" t="str">
        <f t="shared" si="3"/>
        <v>Number of Narcotics Calls for Service per 1,000 Residents (2011)</v>
      </c>
      <c r="L76" s="2" t="str">
        <f t="shared" si="3"/>
        <v>Median Household Income (2013)</v>
      </c>
      <c r="M76" s="2" t="str">
        <f t="shared" si="3"/>
        <v>Percent of Family Households Living Below the Poverty Line (2013)</v>
      </c>
      <c r="N76" s="2" t="str">
        <f t="shared" si="3"/>
        <v>Unemployment Rate (2013)</v>
      </c>
      <c r="O76" s="2" t="str">
        <f t="shared" si="3"/>
        <v>Total Number of Businesses (2013)</v>
      </c>
      <c r="P76" s="2" t="str">
        <f t="shared" si="3"/>
        <v>Number of Banks and Bank Branches per 1,000 Residents (2013)</v>
      </c>
      <c r="Q76" s="2" t="str">
        <f t="shared" si="3"/>
        <v>Neighborhood Businesses per 1,000 residents (NAICS Sectors) (2013)</v>
      </c>
      <c r="R76" s="2" t="str">
        <f t="shared" si="3"/>
        <v>Percent of Employed Population with Travel Time to Work of 45 Minutes and Over (2013)</v>
      </c>
      <c r="S76" s="2" t="str">
        <f t="shared" si="3"/>
        <v>Racial Diversity Index (2010)</v>
      </c>
      <c r="T76" s="2" t="str">
        <f t="shared" si="3"/>
        <v>Percent  of Population (Over the age of 18) Who are Registered to Vote 2012)</v>
      </c>
      <c r="U76" s="2" t="str">
        <f t="shared" si="3"/>
        <v>Percent  Population (Over the age of 18) Who Voted in the General Election (2012)</v>
      </c>
      <c r="V76" s="2" t="str">
        <f t="shared" si="3"/>
        <v>Number of Persons with Library Cards per 1,000 Residents (2013)</v>
      </c>
      <c r="W76" s="2" t="str">
        <f t="shared" si="3"/>
        <v>Percentage of Housing Units that are Owner-Occupied (2013)</v>
      </c>
      <c r="X76" s="2" t="str">
        <f t="shared" si="3"/>
        <v>Percentage of Residential Properties that are Vacant and Abandoned (2013)</v>
      </c>
      <c r="Y76" s="2" t="str">
        <f t="shared" si="3"/>
        <v>Percentage of Residential Properties with Housing Violations (Excluding Vacants) (2013)</v>
      </c>
      <c r="Z76" s="2" t="str">
        <f t="shared" si="3"/>
        <v>Affordability Index - Rent (2013)</v>
      </c>
      <c r="AA76" s="2" t="str">
        <f t="shared" si="3"/>
        <v>Percent of Babies Born with a Satisfactory Birth Weight (2013)</v>
      </c>
      <c r="AB76" s="2" t="str">
        <f t="shared" si="3"/>
        <v>Percent of Children (aged 0-6) with Elevated Blood Lead Levels (2013)</v>
      </c>
      <c r="AC76" s="2" t="str">
        <f t="shared" si="3"/>
        <v>Life Expectancy (2013)</v>
      </c>
      <c r="AD76" s="2" t="str">
        <f t="shared" si="3"/>
        <v>Infant Mortality (2013)</v>
      </c>
      <c r="AE76" s="2" t="str">
        <f t="shared" si="3"/>
        <v>Fast Food Outlet Density (per 1,000 Residents) (2013)</v>
      </c>
      <c r="AF76" s="2" t="str">
        <f t="shared" si="3"/>
        <v>Average Healthy Food Availability Index (2012)</v>
      </c>
      <c r="AG76" s="2" t="str">
        <f t="shared" si="3"/>
        <v>Percentage of 8th Grade Students Passing MSA Math (2013)</v>
      </c>
      <c r="AH76" s="2" t="str">
        <f t="shared" si="3"/>
        <v>Percentage of 8th Grade Students Passing MSA Reading (2013)</v>
      </c>
      <c r="AI76" s="2" t="str">
        <f t="shared" si="3"/>
        <v>High School Completion Rate (2013)</v>
      </c>
      <c r="AJ76" s="2" t="str">
        <f t="shared" si="3"/>
        <v>Percent  Population (25 years and over) With Less Than a High School Diploma or GED (2013)</v>
      </c>
      <c r="AK76" s="2" t="str">
        <f t="shared" si="3"/>
        <v>Percent  Population (25 years and over) with a Bachelor's Degree or Above (2013)</v>
      </c>
      <c r="AL76" s="2" t="str">
        <f t="shared" si="3"/>
        <v>Population (200)</v>
      </c>
      <c r="AM76" s="2" t="str">
        <f t="shared" si="3"/>
        <v>Population (2010)</v>
      </c>
      <c r="AN76" s="2" t="str">
        <f>AN2</f>
        <v>Change % (2000-2010)</v>
      </c>
    </row>
    <row r="77" spans="1:40" x14ac:dyDescent="0.25">
      <c r="A77" t="s">
        <v>44</v>
      </c>
      <c r="B77">
        <f>SUM(((B3-$B$58)/$B$59)*-1)</f>
        <v>0.38624274568511341</v>
      </c>
      <c r="C77">
        <f>SUM(((C3-$C$58)/$C$59)*-1)</f>
        <v>0.10501188075056189</v>
      </c>
      <c r="D77">
        <f>SUM((D3-$D$58)/$D$59)</f>
        <v>0.32121910387365005</v>
      </c>
      <c r="E77">
        <f>SUM((E3-$E$60)/$E$59)</f>
        <v>-0.43535580617608932</v>
      </c>
      <c r="F77">
        <f>SUM((F3-$F$58)/$F$59)</f>
        <v>-0.40920599030572935</v>
      </c>
      <c r="G77">
        <f>SUM(((G3-$G$58)/$G$59)*-1)</f>
        <v>0.21272966396707085</v>
      </c>
      <c r="H77">
        <f>SUM(((H3-$H$58)/$H$59)*-1)</f>
        <v>0.45074064274785081</v>
      </c>
      <c r="I77">
        <f>SUM(((I3-$I$58)/$I$59)*-1)</f>
        <v>-0.73865107679144493</v>
      </c>
      <c r="J77">
        <f>SUM(((J3-$J$58)/$J$59)*-1)</f>
        <v>-0.21050682621822267</v>
      </c>
      <c r="K77">
        <f>SUM(((K3-$K$58)/$K$59)*-1)</f>
        <v>0.12069167424757796</v>
      </c>
      <c r="L77">
        <f>SUM((L3-$L$58)/$L$59)</f>
        <v>-0.16143599637319919</v>
      </c>
      <c r="M77">
        <f>SUM(((M3-$M$58)/$M$59)*-1)</f>
        <v>0.12071946410795721</v>
      </c>
      <c r="N77">
        <f>SUM(((N3-$N$58)/$N$59)*-1)</f>
        <v>-0.54893418497115254</v>
      </c>
      <c r="O77">
        <f>SUM((O3-$O$60)/$O$59)</f>
        <v>-0.28866643664989827</v>
      </c>
      <c r="P77">
        <f>SUM((P3-$P$58)/$P$59)</f>
        <v>-0.3634570787927538</v>
      </c>
      <c r="Q77">
        <f>SUM((Q3-$Q$58)/$Q$59)</f>
        <v>-0.28318671311845811</v>
      </c>
      <c r="R77">
        <f>SUM(((R3-$R$58)/$R$59)*-1)</f>
        <v>-0.41908096528004235</v>
      </c>
      <c r="S77">
        <f>SUM((S3-$S$58)/$S$59)</f>
        <v>-1.4268244500779521</v>
      </c>
      <c r="T77">
        <f>SUM((T3-$T$58)/$T$59)</f>
        <v>0.74869168566077882</v>
      </c>
      <c r="U77">
        <f>SUM((U3-$U$58)/$U$59)</f>
        <v>0.52172448065860144</v>
      </c>
      <c r="V77">
        <f>SUM((V3-$V$58)/$V$59)</f>
        <v>-0.43575875650648305</v>
      </c>
      <c r="W77">
        <f>SUM((W3-$W$58)/$W$59)</f>
        <v>0.180203993925143</v>
      </c>
      <c r="X77">
        <f>SUM(((X3-$X$58)/$X$59)*-1)</f>
        <v>0.27859158059531858</v>
      </c>
      <c r="Y77">
        <f>SUM(((Y3-$Y$58)/$Y$59)*-1)</f>
        <v>0.33195937078443721</v>
      </c>
      <c r="Z77">
        <f>SUM((Z3-$Z$58)/$Z$59)</f>
        <v>0.58315823604963057</v>
      </c>
      <c r="AA77">
        <f>SUM((AA3-$AA$58)/$AA$59)</f>
        <v>-0.72317768690281403</v>
      </c>
      <c r="AB77">
        <f>SUM(((AB3-$AB$58)/$AB$59)*-1)</f>
        <v>0.74216933036676036</v>
      </c>
      <c r="AC77">
        <f>SUM((AC3-$AC$58)/$AC$59)</f>
        <v>-0.50866783036386787</v>
      </c>
      <c r="AD77">
        <f>SUM(((AD3-$AD$58)/$AD$59)*-1)</f>
        <v>-0.70505867517228826</v>
      </c>
      <c r="AE77">
        <f>SUM(((AE3-$AE$58)/$AE$59)*-1)</f>
        <v>0.21579111114060062</v>
      </c>
      <c r="AF77">
        <f>SUM((AF3-$AF$58)/$AF$59)</f>
        <v>-0.64691730892282873</v>
      </c>
      <c r="AG77">
        <f>SUM((AG3-$AG$58)/$AG$59)</f>
        <v>-4.6933710583673773E-2</v>
      </c>
      <c r="AH77">
        <f>SUM((AH3-$AH$58)/$AH$59)</f>
        <v>-0.13437237495950957</v>
      </c>
      <c r="AI77">
        <f>SUM((AI3-$AI$58)/$AI$59)</f>
        <v>0.57150433124216482</v>
      </c>
      <c r="AJ77">
        <f>SUM(((AJ3-$AJ$58)/$AJ$59)*-1)</f>
        <v>-0.40934653481679367</v>
      </c>
      <c r="AK77">
        <f>SUM((AK3-$AK$58)/$AK$59)</f>
        <v>-0.71172496909419236</v>
      </c>
      <c r="AL77">
        <f>AL3</f>
        <v>19129</v>
      </c>
      <c r="AM77">
        <f t="shared" ref="AM77:AN77" si="4">AM3</f>
        <v>16217</v>
      </c>
      <c r="AN77">
        <f>(AN3-$AN$58)/$AN$59</f>
        <v>-1.0463113165405435</v>
      </c>
    </row>
    <row r="78" spans="1:40" x14ac:dyDescent="0.25">
      <c r="A78" t="s">
        <v>45</v>
      </c>
      <c r="B78">
        <f t="shared" ref="B78:B132" si="5">SUM(((B4-$B$58)/$B$59)*-1)</f>
        <v>1.0518162699018863</v>
      </c>
      <c r="C78">
        <f t="shared" ref="C78:C132" si="6">SUM(((C4-$C$58)/$C$59)*-1)</f>
        <v>7.79595197662767E-2</v>
      </c>
      <c r="D78">
        <f t="shared" ref="D78:D132" si="7">SUM((D4-$D$58)/$D$59)</f>
        <v>1.2431440438473633</v>
      </c>
      <c r="E78">
        <f t="shared" ref="E78:E131" si="8">SUM((E4-$E$60)/$E$59)</f>
        <v>-0.39463374947594493</v>
      </c>
      <c r="F78">
        <f t="shared" ref="F78:F132" si="9">SUM((F4-$F$58)/$F$59)</f>
        <v>-0.96603458778073281</v>
      </c>
      <c r="G78">
        <f t="shared" ref="G78:G132" si="10">SUM(((G4-$G$58)/$G$59)*-1)</f>
        <v>0.81559157624927969</v>
      </c>
      <c r="H78">
        <f t="shared" ref="H78:H132" si="11">SUM(((H4-$H$58)/$H$59)*-1)</f>
        <v>0.62185608211669774</v>
      </c>
      <c r="I78">
        <f t="shared" ref="I78:I132" si="12">SUM(((I4-$I$58)/$I$59)*-1)</f>
        <v>0.61667611792557964</v>
      </c>
      <c r="J78">
        <f t="shared" ref="J78:J132" si="13">SUM(((J4-$J$58)/$J$59)*-1)</f>
        <v>0.92093270725797094</v>
      </c>
      <c r="K78">
        <f t="shared" ref="K78:K132" si="14">SUM(((K4-$K$58)/$K$59)*-1)</f>
        <v>0.68980586354285367</v>
      </c>
      <c r="L78">
        <f t="shared" ref="L78:L132" si="15">SUM((L4-$L$58)/$L$59)</f>
        <v>0.41762398543955287</v>
      </c>
      <c r="M78">
        <f t="shared" ref="M78:M132" si="16">SUM(((M4-$M$58)/$M$59)*-1)</f>
        <v>0.7159468414523471</v>
      </c>
      <c r="N78">
        <f t="shared" ref="N78:N132" si="17">SUM(((N4-$N$58)/$N$59)*-1)</f>
        <v>-6.7733240261280261E-2</v>
      </c>
      <c r="O78">
        <f t="shared" ref="O78:O131" si="18">SUM((O4-$O$60)/$O$59)</f>
        <v>-0.51832737752926172</v>
      </c>
      <c r="P78">
        <f t="shared" ref="P78:P132" si="19">SUM((P4-$P$58)/$P$59)</f>
        <v>-0.20059991349116801</v>
      </c>
      <c r="Q78">
        <f t="shared" ref="Q78:Q132" si="20">SUM((Q4-$Q$58)/$Q$59)</f>
        <v>-0.33136909785718444</v>
      </c>
      <c r="R78">
        <f t="shared" ref="R78:R132" si="21">SUM(((R4-$R$58)/$R$59)*-1)</f>
        <v>0.73744535576199344</v>
      </c>
      <c r="S78">
        <f t="shared" ref="S78:S132" si="22">SUM((S4-$S$58)/$S$59)</f>
        <v>-0.82404943297614364</v>
      </c>
      <c r="T78">
        <f t="shared" ref="T78:T132" si="23">SUM((T4-$T$58)/$T$59)</f>
        <v>0.6343163127951944</v>
      </c>
      <c r="U78">
        <f t="shared" ref="U78:U132" si="24">SUM((U4-$U$58)/$U$59)</f>
        <v>0.99573751224816487</v>
      </c>
      <c r="V78">
        <f t="shared" ref="V78:V132" si="25">SUM((V4-$V$58)/$V$59)</f>
        <v>-1.2318051145818154</v>
      </c>
      <c r="W78">
        <f t="shared" ref="W78:W132" si="26">SUM((W4-$W$58)/$W$59)</f>
        <v>1.3664979770551089</v>
      </c>
      <c r="X78">
        <f t="shared" ref="X78:X132" si="27">SUM(((X4-$X$58)/$X$59)*-1)</f>
        <v>0.76082624370939922</v>
      </c>
      <c r="Y78">
        <f t="shared" ref="Y78:Y132" si="28">SUM(((Y4-$Y$58)/$Y$59)*-1)</f>
        <v>0.61266941223353588</v>
      </c>
      <c r="Z78">
        <f t="shared" ref="Z78:Z132" si="29">SUM((Z4-$Z$58)/$Z$59)</f>
        <v>0.36259084601785102</v>
      </c>
      <c r="AA78">
        <f t="shared" ref="AA78:AA131" si="30">SUM((AA4-$AA$58)/$AA$59)</f>
        <v>-0.63360987452689954</v>
      </c>
      <c r="AB78">
        <f t="shared" ref="AB78:AB132" si="31">SUM(((AB4-$AB$58)/$AB$59)*-1)</f>
        <v>0.74216933036676036</v>
      </c>
      <c r="AC78">
        <f t="shared" ref="AC78:AC132" si="32">SUM((AC4-$AC$58)/$AC$59)</f>
        <v>0.44448830571234221</v>
      </c>
      <c r="AD78">
        <f t="shared" ref="AD78:AD132" si="33">SUM(((AD4-$AD$58)/$AD$59)*-1)</f>
        <v>-0.82782417372803274</v>
      </c>
      <c r="AE78">
        <f t="shared" ref="AE78:AE132" si="34">SUM(((AE4-$AE$58)/$AE$59)*-1)</f>
        <v>0.23560996532612194</v>
      </c>
      <c r="AF78">
        <f t="shared" ref="AF78:AF132" si="35">SUM((AF4-$AF$58)/$AF$59)</f>
        <v>1.337037949930499</v>
      </c>
      <c r="AG78">
        <f t="shared" ref="AG78:AG132" si="36">SUM((AG4-$AG$58)/$AG$59)</f>
        <v>0.3432645858379702</v>
      </c>
      <c r="AH78">
        <f t="shared" ref="AH78:AH132" si="37">SUM((AH4-$AH$58)/$AH$59)</f>
        <v>1.1399571903841952</v>
      </c>
      <c r="AI78">
        <f t="shared" ref="AI78:AI132" si="38">SUM((AI4-$AI$58)/$AI$59)</f>
        <v>1.6701382157782534</v>
      </c>
      <c r="AJ78">
        <f t="shared" ref="AJ78:AJ132" si="39">SUM(((AJ4-$AJ$58)/$AJ$59)*-1)</f>
        <v>0.75672363413654919</v>
      </c>
      <c r="AK78">
        <f t="shared" ref="AK78:AL132" si="40">SUM((AK4-$AK$58)/$AK$59)</f>
        <v>-0.13819867521489795</v>
      </c>
      <c r="AL78">
        <f t="shared" ref="AL78:AN78" si="41">AL4</f>
        <v>12812</v>
      </c>
      <c r="AM78">
        <f t="shared" si="41"/>
        <v>12264</v>
      </c>
      <c r="AN78">
        <f t="shared" ref="AN78:AN131" si="42">(AN4-$AN$58)/$AN$59</f>
        <v>1.2736495663475967E-2</v>
      </c>
    </row>
    <row r="79" spans="1:40" x14ac:dyDescent="0.25">
      <c r="A79" t="s">
        <v>46</v>
      </c>
      <c r="B79">
        <f t="shared" si="5"/>
        <v>-0.33178077773197817</v>
      </c>
      <c r="C79">
        <f t="shared" si="6"/>
        <v>0.33593595438613394</v>
      </c>
      <c r="D79">
        <f t="shared" si="7"/>
        <v>-0.43257847008108957</v>
      </c>
      <c r="E79">
        <f t="shared" si="8"/>
        <v>-0.43535580617608932</v>
      </c>
      <c r="F79">
        <f t="shared" si="9"/>
        <v>0.48409115821159399</v>
      </c>
      <c r="G79">
        <f t="shared" si="10"/>
        <v>0.2415223862326864</v>
      </c>
      <c r="H79">
        <f t="shared" si="11"/>
        <v>0.14290184729678501</v>
      </c>
      <c r="I79">
        <f t="shared" si="12"/>
        <v>-0.23599966172879663</v>
      </c>
      <c r="J79">
        <f t="shared" si="13"/>
        <v>-0.483795122659609</v>
      </c>
      <c r="K79">
        <f t="shared" si="14"/>
        <v>0.42118790474347623</v>
      </c>
      <c r="L79">
        <f t="shared" si="15"/>
        <v>0.1248926605949966</v>
      </c>
      <c r="M79">
        <f t="shared" si="16"/>
        <v>0.24264123655803005</v>
      </c>
      <c r="N79">
        <f t="shared" si="17"/>
        <v>-0.29413552773931267</v>
      </c>
      <c r="O79">
        <f t="shared" si="18"/>
        <v>-0.33803280711929412</v>
      </c>
      <c r="P79">
        <f t="shared" si="19"/>
        <v>-0.13409554052235328</v>
      </c>
      <c r="Q79">
        <f t="shared" si="20"/>
        <v>-0.28735845862273263</v>
      </c>
      <c r="R79">
        <f t="shared" si="21"/>
        <v>3.9808909471721857E-4</v>
      </c>
      <c r="S79">
        <f t="shared" si="22"/>
        <v>-1.3479200936653386</v>
      </c>
      <c r="T79">
        <f t="shared" si="23"/>
        <v>0.78646567797741973</v>
      </c>
      <c r="U79">
        <f t="shared" si="24"/>
        <v>0.7953874481307438</v>
      </c>
      <c r="V79">
        <f t="shared" si="25"/>
        <v>0.90051415299004778</v>
      </c>
      <c r="W79">
        <f t="shared" si="26"/>
        <v>0.36485410364258597</v>
      </c>
      <c r="X79">
        <f t="shared" si="27"/>
        <v>0.54856004695022242</v>
      </c>
      <c r="Y79">
        <f t="shared" si="28"/>
        <v>0.46606413478338532</v>
      </c>
      <c r="Z79">
        <f t="shared" si="29"/>
        <v>0.21531370544091991</v>
      </c>
      <c r="AA79">
        <f t="shared" si="30"/>
        <v>-0.29477770467650849</v>
      </c>
      <c r="AB79" t="e">
        <f t="shared" si="31"/>
        <v>#VALUE!</v>
      </c>
      <c r="AC79">
        <f t="shared" si="32"/>
        <v>-0.31664186367775993</v>
      </c>
      <c r="AD79">
        <f t="shared" si="33"/>
        <v>-0.72976680483657763</v>
      </c>
      <c r="AE79">
        <f t="shared" si="34"/>
        <v>0.19834787055701333</v>
      </c>
      <c r="AF79">
        <f t="shared" si="35"/>
        <v>5.5305132555082837E-3</v>
      </c>
      <c r="AG79">
        <f t="shared" si="36"/>
        <v>4.822955073783889E-2</v>
      </c>
      <c r="AH79">
        <f t="shared" si="37"/>
        <v>-0.10394120485327366</v>
      </c>
      <c r="AI79">
        <f t="shared" si="38"/>
        <v>0.48873384010605608</v>
      </c>
      <c r="AJ79">
        <f t="shared" si="39"/>
        <v>0.12300737378997632</v>
      </c>
      <c r="AK79">
        <f t="shared" si="40"/>
        <v>-0.53964057186670844</v>
      </c>
      <c r="AL79">
        <f t="shared" ref="AL79:AN79" si="43">AL5</f>
        <v>17346</v>
      </c>
      <c r="AM79">
        <f t="shared" si="43"/>
        <v>17416</v>
      </c>
      <c r="AN79">
        <f t="shared" si="42"/>
        <v>0.46562419144757655</v>
      </c>
    </row>
    <row r="80" spans="1:40" x14ac:dyDescent="0.25">
      <c r="A80" t="s">
        <v>47</v>
      </c>
      <c r="B80">
        <f t="shared" si="5"/>
        <v>-0.33379030964740014</v>
      </c>
      <c r="C80">
        <f t="shared" si="6"/>
        <v>0.51649375427525046</v>
      </c>
      <c r="D80">
        <f t="shared" si="7"/>
        <v>-0.73478957214288343</v>
      </c>
      <c r="E80">
        <f t="shared" si="8"/>
        <v>-0.39463374947594493</v>
      </c>
      <c r="F80">
        <f t="shared" si="9"/>
        <v>-1.6888847323538823</v>
      </c>
      <c r="G80">
        <f t="shared" si="10"/>
        <v>-0.12150178055740392</v>
      </c>
      <c r="H80">
        <f t="shared" si="11"/>
        <v>0.12822097288773668</v>
      </c>
      <c r="I80">
        <f t="shared" si="12"/>
        <v>-1.3058614506726995</v>
      </c>
      <c r="J80">
        <f t="shared" si="13"/>
        <v>0.49151580271109574</v>
      </c>
      <c r="K80">
        <f t="shared" si="14"/>
        <v>-0.11385716538592718</v>
      </c>
      <c r="L80">
        <f t="shared" si="15"/>
        <v>-0.34534172017465581</v>
      </c>
      <c r="M80">
        <f t="shared" si="16"/>
        <v>-0.82371515920301219</v>
      </c>
      <c r="N80">
        <f t="shared" si="17"/>
        <v>-1.023671154600678</v>
      </c>
      <c r="O80">
        <f t="shared" si="18"/>
        <v>0.2414854549127444</v>
      </c>
      <c r="P80">
        <f t="shared" si="19"/>
        <v>-8.2999271412476067E-2</v>
      </c>
      <c r="Q80">
        <f t="shared" si="20"/>
        <v>-0.13911987579470161</v>
      </c>
      <c r="R80">
        <f t="shared" si="21"/>
        <v>-0.12012750222860745</v>
      </c>
      <c r="S80">
        <f t="shared" si="22"/>
        <v>0.54935762593671233</v>
      </c>
      <c r="T80">
        <f t="shared" si="23"/>
        <v>-1.9550776062866746</v>
      </c>
      <c r="U80">
        <f t="shared" si="24"/>
        <v>-2.2310280156052773</v>
      </c>
      <c r="V80">
        <f t="shared" si="25"/>
        <v>-0.40818465590883446</v>
      </c>
      <c r="W80">
        <f t="shared" si="26"/>
        <v>-0.66897996535963278</v>
      </c>
      <c r="X80">
        <f t="shared" si="27"/>
        <v>0.25792604338527675</v>
      </c>
      <c r="Y80">
        <f t="shared" si="28"/>
        <v>0.24233159846923166</v>
      </c>
      <c r="Z80">
        <f t="shared" si="29"/>
        <v>-0.38093018376591398</v>
      </c>
      <c r="AA80">
        <f t="shared" si="30"/>
        <v>-0.45348372637284839</v>
      </c>
      <c r="AB80">
        <f t="shared" si="31"/>
        <v>0.74216933036676036</v>
      </c>
      <c r="AC80">
        <f t="shared" si="32"/>
        <v>-0.92903540730549816</v>
      </c>
      <c r="AD80">
        <f t="shared" si="33"/>
        <v>0.10612601148718666</v>
      </c>
      <c r="AE80">
        <f t="shared" si="34"/>
        <v>0.18330168523827181</v>
      </c>
      <c r="AF80">
        <f t="shared" si="35"/>
        <v>-0.4346167158428782</v>
      </c>
      <c r="AG80">
        <f t="shared" si="36"/>
        <v>-0.82013164411983785</v>
      </c>
      <c r="AH80">
        <f t="shared" si="37"/>
        <v>-0.14779484773540724</v>
      </c>
      <c r="AI80">
        <f t="shared" si="38"/>
        <v>-0.74842619053932591</v>
      </c>
      <c r="AJ80">
        <f t="shared" si="39"/>
        <v>-1.6041472143364219</v>
      </c>
      <c r="AK80">
        <f t="shared" si="40"/>
        <v>-0.97836130724510062</v>
      </c>
      <c r="AL80">
        <f t="shared" ref="AL80:AN80" si="44">AL6</f>
        <v>13342</v>
      </c>
      <c r="AM80">
        <f t="shared" si="44"/>
        <v>14243</v>
      </c>
      <c r="AN80">
        <f t="shared" si="42"/>
        <v>1.0799727149621445</v>
      </c>
    </row>
    <row r="81" spans="1:40" x14ac:dyDescent="0.25">
      <c r="A81" t="s">
        <v>48</v>
      </c>
      <c r="B81">
        <f t="shared" si="5"/>
        <v>0.21974887236044729</v>
      </c>
      <c r="C81">
        <f t="shared" si="6"/>
        <v>-9.1479565124943638E-2</v>
      </c>
      <c r="D81">
        <f t="shared" si="7"/>
        <v>-1.0628091929935726</v>
      </c>
      <c r="E81">
        <f t="shared" si="8"/>
        <v>-0.55752197627652256</v>
      </c>
      <c r="F81">
        <f t="shared" si="9"/>
        <v>1.7931498919712925</v>
      </c>
      <c r="G81">
        <f t="shared" si="10"/>
        <v>0.76969576756029523</v>
      </c>
      <c r="H81">
        <f t="shared" si="11"/>
        <v>-4.8864536189166016E-2</v>
      </c>
      <c r="I81">
        <f t="shared" si="12"/>
        <v>0.95357500246666327</v>
      </c>
      <c r="J81">
        <f t="shared" si="13"/>
        <v>0.92093270725797094</v>
      </c>
      <c r="K81">
        <f t="shared" si="14"/>
        <v>0.90815155105765266</v>
      </c>
      <c r="L81">
        <f t="shared" si="15"/>
        <v>2.4532136747424378</v>
      </c>
      <c r="M81">
        <f t="shared" si="16"/>
        <v>1.3661060841177244</v>
      </c>
      <c r="N81">
        <f t="shared" si="17"/>
        <v>1.3997209465595801</v>
      </c>
      <c r="O81">
        <f t="shared" si="18"/>
        <v>-3.3249128569110914E-2</v>
      </c>
      <c r="P81">
        <f t="shared" si="19"/>
        <v>0.12969854472790002</v>
      </c>
      <c r="Q81">
        <f t="shared" si="20"/>
        <v>0.19382680842804609</v>
      </c>
      <c r="R81">
        <f t="shared" si="21"/>
        <v>1.4368008432339645</v>
      </c>
      <c r="S81">
        <f t="shared" si="22"/>
        <v>-1.1826441924207962</v>
      </c>
      <c r="T81">
        <f t="shared" si="23"/>
        <v>-0.28686201940188216</v>
      </c>
      <c r="U81">
        <f t="shared" si="24"/>
        <v>4.5811356186966544E-2</v>
      </c>
      <c r="V81">
        <f t="shared" si="25"/>
        <v>-0.72083082761690431</v>
      </c>
      <c r="W81">
        <f t="shared" si="26"/>
        <v>0.64784456226580955</v>
      </c>
      <c r="X81">
        <f t="shared" si="27"/>
        <v>0.74536385898672031</v>
      </c>
      <c r="Y81">
        <f t="shared" si="28"/>
        <v>0.69866651830539117</v>
      </c>
      <c r="Z81">
        <f t="shared" si="29"/>
        <v>-0.77848773694037698</v>
      </c>
      <c r="AA81">
        <f t="shared" si="30"/>
        <v>1.8610993218667291</v>
      </c>
      <c r="AB81">
        <f t="shared" si="31"/>
        <v>0.74216933036676036</v>
      </c>
      <c r="AC81">
        <f t="shared" si="32"/>
        <v>0.88235784071697332</v>
      </c>
      <c r="AD81">
        <f t="shared" si="33"/>
        <v>1.8455877140914547</v>
      </c>
      <c r="AE81">
        <f t="shared" si="34"/>
        <v>8.9186005393429801E-2</v>
      </c>
      <c r="AF81">
        <f t="shared" si="35"/>
        <v>1.67051128166007</v>
      </c>
      <c r="AG81">
        <f t="shared" si="36"/>
        <v>1.5303467270643807</v>
      </c>
      <c r="AH81">
        <f t="shared" si="37"/>
        <v>1.5500137336878623</v>
      </c>
      <c r="AI81">
        <f t="shared" si="38"/>
        <v>0.12340983676284019</v>
      </c>
      <c r="AJ81">
        <f t="shared" si="39"/>
        <v>1.3323934178682999</v>
      </c>
      <c r="AK81">
        <f t="shared" si="40"/>
        <v>1.7442624207026143</v>
      </c>
      <c r="AL81">
        <f t="shared" ref="AL81:AN81" si="45">AL7</f>
        <v>7010</v>
      </c>
      <c r="AM81">
        <f t="shared" si="45"/>
        <v>8100</v>
      </c>
      <c r="AN81">
        <f t="shared" si="42"/>
        <v>1.9310355812305542</v>
      </c>
    </row>
    <row r="82" spans="1:40" x14ac:dyDescent="0.25">
      <c r="A82" t="s">
        <v>49</v>
      </c>
      <c r="B82">
        <f t="shared" si="5"/>
        <v>0.86325594002236927</v>
      </c>
      <c r="C82">
        <f t="shared" si="6"/>
        <v>0.73803452449284612</v>
      </c>
      <c r="D82">
        <f t="shared" si="7"/>
        <v>8.3931609489718562E-2</v>
      </c>
      <c r="E82">
        <f t="shared" si="8"/>
        <v>-0.43535580617608932</v>
      </c>
      <c r="F82">
        <f t="shared" si="9"/>
        <v>0.2441703031041933</v>
      </c>
      <c r="G82">
        <f t="shared" si="10"/>
        <v>0.29440468538044356</v>
      </c>
      <c r="H82">
        <f t="shared" si="11"/>
        <v>0.26672546784029227</v>
      </c>
      <c r="I82">
        <f t="shared" si="12"/>
        <v>-1.0527185294633812</v>
      </c>
      <c r="J82">
        <f t="shared" si="13"/>
        <v>0.79111598671925321</v>
      </c>
      <c r="K82">
        <f t="shared" si="14"/>
        <v>0.70945918543824704</v>
      </c>
      <c r="L82">
        <f t="shared" si="15"/>
        <v>-0.16198835783589388</v>
      </c>
      <c r="M82">
        <f t="shared" si="16"/>
        <v>-0.17038571489859233</v>
      </c>
      <c r="N82">
        <f t="shared" si="17"/>
        <v>7.5140656381320767E-2</v>
      </c>
      <c r="O82">
        <f t="shared" si="18"/>
        <v>7.6215432036940811E-2</v>
      </c>
      <c r="P82">
        <f t="shared" si="19"/>
        <v>-0.10910207493929437</v>
      </c>
      <c r="Q82">
        <f t="shared" si="20"/>
        <v>-0.23054650434722632</v>
      </c>
      <c r="R82">
        <f t="shared" si="21"/>
        <v>-0.26827643772560944</v>
      </c>
      <c r="S82">
        <f t="shared" si="22"/>
        <v>-0.76787459578590112</v>
      </c>
      <c r="T82">
        <f t="shared" si="23"/>
        <v>0.35286599167027799</v>
      </c>
      <c r="U82">
        <f t="shared" si="24"/>
        <v>0.44854802670933674</v>
      </c>
      <c r="V82">
        <f t="shared" si="25"/>
        <v>-0.42371068211448598</v>
      </c>
      <c r="W82">
        <f t="shared" si="26"/>
        <v>1.0464295879889634</v>
      </c>
      <c r="X82">
        <f t="shared" si="27"/>
        <v>0.67382109705078208</v>
      </c>
      <c r="Y82">
        <f t="shared" si="28"/>
        <v>0.56864167950781797</v>
      </c>
      <c r="Z82">
        <f t="shared" si="29"/>
        <v>1.0891166276912421</v>
      </c>
      <c r="AA82">
        <f t="shared" si="30"/>
        <v>0.83114026764280724</v>
      </c>
      <c r="AB82">
        <f t="shared" si="31"/>
        <v>0.74216933036676036</v>
      </c>
      <c r="AC82">
        <f t="shared" si="32"/>
        <v>-0.28987446298069025</v>
      </c>
      <c r="AD82">
        <f t="shared" si="33"/>
        <v>-0.75559421336066879</v>
      </c>
      <c r="AE82">
        <f t="shared" si="34"/>
        <v>0.17710918326421887</v>
      </c>
      <c r="AF82">
        <f t="shared" si="35"/>
        <v>0.51390757622619043</v>
      </c>
      <c r="AG82">
        <f t="shared" si="36"/>
        <v>0.3123509884101992</v>
      </c>
      <c r="AH82">
        <f t="shared" si="37"/>
        <v>0.25833562228131041</v>
      </c>
      <c r="AI82">
        <f t="shared" si="38"/>
        <v>0.43224504115370743</v>
      </c>
      <c r="AJ82">
        <f t="shared" si="39"/>
        <v>0.20240037431877111</v>
      </c>
      <c r="AK82">
        <f t="shared" si="40"/>
        <v>-0.66514263655302586</v>
      </c>
      <c r="AL82">
        <f t="shared" ref="AL82:AN82" si="46">AL8</f>
        <v>23313</v>
      </c>
      <c r="AM82">
        <f t="shared" si="46"/>
        <v>23557</v>
      </c>
      <c r="AN82">
        <f t="shared" si="42"/>
        <v>0.52784461035671193</v>
      </c>
    </row>
    <row r="83" spans="1:40" x14ac:dyDescent="0.25">
      <c r="A83" t="s">
        <v>50</v>
      </c>
      <c r="B83">
        <f t="shared" si="5"/>
        <v>1.1262815086664502</v>
      </c>
      <c r="C83">
        <f t="shared" si="6"/>
        <v>0.42136462445060302</v>
      </c>
      <c r="D83">
        <f t="shared" si="7"/>
        <v>-0.50040352247629782</v>
      </c>
      <c r="E83">
        <f t="shared" si="8"/>
        <v>-0.67968814637695585</v>
      </c>
      <c r="F83">
        <f t="shared" si="9"/>
        <v>-0.69717575576161328</v>
      </c>
      <c r="G83">
        <f t="shared" si="10"/>
        <v>-0.13487133311595725</v>
      </c>
      <c r="H83">
        <f t="shared" si="11"/>
        <v>0.47543682500304518</v>
      </c>
      <c r="I83">
        <f t="shared" si="12"/>
        <v>-1.1096310207956894</v>
      </c>
      <c r="J83">
        <f t="shared" si="13"/>
        <v>-0.19760880178759305</v>
      </c>
      <c r="K83">
        <f t="shared" si="14"/>
        <v>-7.5070618654474855E-2</v>
      </c>
      <c r="L83">
        <f t="shared" si="15"/>
        <v>-0.8660171370947205</v>
      </c>
      <c r="M83">
        <f t="shared" si="16"/>
        <v>-1.802354279824218</v>
      </c>
      <c r="N83">
        <f t="shared" si="17"/>
        <v>-1.1217592419583582</v>
      </c>
      <c r="O83">
        <f t="shared" si="18"/>
        <v>-0.54623010866413757</v>
      </c>
      <c r="P83">
        <f t="shared" si="19"/>
        <v>-0.3634570787927538</v>
      </c>
      <c r="Q83">
        <f t="shared" si="20"/>
        <v>-0.23527589654720488</v>
      </c>
      <c r="R83">
        <f t="shared" si="21"/>
        <v>-1.1246552499310165</v>
      </c>
      <c r="S83">
        <f t="shared" si="22"/>
        <v>-1.9530808431786246</v>
      </c>
      <c r="T83">
        <f t="shared" si="23"/>
        <v>0.70097490174291988</v>
      </c>
      <c r="U83">
        <f t="shared" si="24"/>
        <v>0.14831229499728624</v>
      </c>
      <c r="V83">
        <f t="shared" si="25"/>
        <v>1.2246191058798563</v>
      </c>
      <c r="W83">
        <f t="shared" si="26"/>
        <v>-0.28635422126901089</v>
      </c>
      <c r="X83">
        <f t="shared" si="27"/>
        <v>0.39638764313965036</v>
      </c>
      <c r="Y83">
        <f t="shared" si="28"/>
        <v>0.34992735860419044</v>
      </c>
      <c r="Z83">
        <f t="shared" si="29"/>
        <v>-0.36230982014848118</v>
      </c>
      <c r="AA83">
        <f t="shared" si="30"/>
        <v>-1.0513272754103757</v>
      </c>
      <c r="AB83">
        <f t="shared" si="31"/>
        <v>0.74216933036676036</v>
      </c>
      <c r="AC83">
        <f t="shared" si="32"/>
        <v>-0.96104230804655766</v>
      </c>
      <c r="AD83">
        <f t="shared" si="33"/>
        <v>-1.3829022881663429</v>
      </c>
      <c r="AE83">
        <f t="shared" si="34"/>
        <v>0.16498298341721654</v>
      </c>
      <c r="AF83">
        <f t="shared" si="35"/>
        <v>-0.38460103489864661</v>
      </c>
      <c r="AG83">
        <f t="shared" si="36"/>
        <v>-0.4108244792853637</v>
      </c>
      <c r="AH83">
        <f t="shared" si="37"/>
        <v>-1.2783762771969449</v>
      </c>
      <c r="AI83">
        <f t="shared" si="38"/>
        <v>-0.3259398243676862</v>
      </c>
      <c r="AJ83">
        <f t="shared" si="39"/>
        <v>-0.36543287550783743</v>
      </c>
      <c r="AK83">
        <f t="shared" si="40"/>
        <v>-0.91767277793051016</v>
      </c>
      <c r="AL83">
        <f t="shared" ref="AL83:AN83" si="47">AL9</f>
        <v>7664</v>
      </c>
      <c r="AM83">
        <f t="shared" si="47"/>
        <v>8202</v>
      </c>
      <c r="AN83">
        <f t="shared" si="42"/>
        <v>1.1057793217866274</v>
      </c>
    </row>
    <row r="84" spans="1:40" x14ac:dyDescent="0.25">
      <c r="A84" t="s">
        <v>51</v>
      </c>
      <c r="B84">
        <f t="shared" si="5"/>
        <v>0.67102666172791681</v>
      </c>
      <c r="C84">
        <f t="shared" si="6"/>
        <v>0.67573009378711002</v>
      </c>
      <c r="D84">
        <f t="shared" si="7"/>
        <v>0.71845111521128213</v>
      </c>
      <c r="E84">
        <f t="shared" si="8"/>
        <v>-0.55752197627652256</v>
      </c>
      <c r="F84">
        <f t="shared" si="9"/>
        <v>1.0814028580567021</v>
      </c>
      <c r="G84">
        <f t="shared" si="10"/>
        <v>0.55180726703332161</v>
      </c>
      <c r="H84">
        <f t="shared" si="11"/>
        <v>0.48478740877582421</v>
      </c>
      <c r="I84">
        <f t="shared" si="12"/>
        <v>0.6521888065355842</v>
      </c>
      <c r="J84">
        <f t="shared" si="13"/>
        <v>0.5266453831565564</v>
      </c>
      <c r="K84">
        <f t="shared" si="14"/>
        <v>0.76118059184936493</v>
      </c>
      <c r="L84">
        <f t="shared" si="15"/>
        <v>0.30817764028281974</v>
      </c>
      <c r="M84">
        <f t="shared" si="16"/>
        <v>0.47891725703272059</v>
      </c>
      <c r="N84">
        <f t="shared" si="17"/>
        <v>0.43295122333256375</v>
      </c>
      <c r="O84">
        <f t="shared" si="18"/>
        <v>-0.52262010539616566</v>
      </c>
      <c r="P84">
        <f t="shared" si="19"/>
        <v>0.40908557538155554</v>
      </c>
      <c r="Q84">
        <f t="shared" si="20"/>
        <v>-0.19110888942244342</v>
      </c>
      <c r="R84">
        <f t="shared" si="21"/>
        <v>-0.15902378485865126</v>
      </c>
      <c r="S84">
        <f t="shared" si="22"/>
        <v>-0.22446751483806307</v>
      </c>
      <c r="T84">
        <f t="shared" si="23"/>
        <v>1.030448962978455</v>
      </c>
      <c r="U84">
        <f t="shared" si="24"/>
        <v>0.99911916829881786</v>
      </c>
      <c r="V84">
        <f t="shared" si="25"/>
        <v>0.14161577446851731</v>
      </c>
      <c r="W84">
        <f t="shared" si="26"/>
        <v>0.76991063551939509</v>
      </c>
      <c r="X84">
        <f t="shared" si="27"/>
        <v>0.70215774966038269</v>
      </c>
      <c r="Y84">
        <f t="shared" si="28"/>
        <v>0.41227476637856875</v>
      </c>
      <c r="Z84">
        <f t="shared" si="29"/>
        <v>-0.60418065469937576</v>
      </c>
      <c r="AA84">
        <f t="shared" si="30"/>
        <v>0.79752034173645847</v>
      </c>
      <c r="AB84">
        <f t="shared" si="31"/>
        <v>0.74216933036676036</v>
      </c>
      <c r="AC84">
        <f t="shared" si="32"/>
        <v>0.34000843316153889</v>
      </c>
      <c r="AD84">
        <f t="shared" si="33"/>
        <v>-0.21934147729993544</v>
      </c>
      <c r="AE84">
        <f t="shared" si="34"/>
        <v>0.22398891491164044</v>
      </c>
      <c r="AF84">
        <f t="shared" si="35"/>
        <v>1.2526143227024984</v>
      </c>
      <c r="AG84">
        <f t="shared" si="36"/>
        <v>0.45317959891448978</v>
      </c>
      <c r="AH84">
        <f t="shared" si="37"/>
        <v>0.4018554124375931</v>
      </c>
      <c r="AI84">
        <f t="shared" si="38"/>
        <v>1.2238370175649629</v>
      </c>
      <c r="AJ84">
        <f t="shared" si="39"/>
        <v>0.90705153320570642</v>
      </c>
      <c r="AK84">
        <f t="shared" si="40"/>
        <v>0.36161801609644545</v>
      </c>
      <c r="AL84">
        <f t="shared" ref="AL84:AN84" si="48">AL10</f>
        <v>8173</v>
      </c>
      <c r="AM84">
        <f t="shared" si="48"/>
        <v>7756</v>
      </c>
      <c r="AN84">
        <f t="shared" si="42"/>
        <v>-6.7078778746037571E-2</v>
      </c>
    </row>
    <row r="85" spans="1:40" x14ac:dyDescent="0.25">
      <c r="A85" t="s">
        <v>52</v>
      </c>
      <c r="B85">
        <f t="shared" si="5"/>
        <v>0.90066720601599926</v>
      </c>
      <c r="C85">
        <f t="shared" si="6"/>
        <v>0.94879444902771048</v>
      </c>
      <c r="D85">
        <f t="shared" si="7"/>
        <v>4.0537484617624756E-2</v>
      </c>
      <c r="E85">
        <f t="shared" si="8"/>
        <v>-0.63896608967681134</v>
      </c>
      <c r="F85">
        <f t="shared" si="9"/>
        <v>-1.0422603407268405</v>
      </c>
      <c r="G85">
        <f t="shared" si="10"/>
        <v>0.67406594475148751</v>
      </c>
      <c r="H85">
        <f t="shared" si="11"/>
        <v>0.19613546144618746</v>
      </c>
      <c r="I85">
        <f t="shared" si="12"/>
        <v>-0.95771126492644498</v>
      </c>
      <c r="J85">
        <f t="shared" si="13"/>
        <v>0.92093270725797094</v>
      </c>
      <c r="K85">
        <f t="shared" si="14"/>
        <v>0.74010889373465782</v>
      </c>
      <c r="L85">
        <f t="shared" si="15"/>
        <v>-0.42428357265662969</v>
      </c>
      <c r="M85">
        <f t="shared" si="16"/>
        <v>0.28163249436782206</v>
      </c>
      <c r="N85">
        <f t="shared" si="17"/>
        <v>-0.11287131813525741</v>
      </c>
      <c r="O85">
        <f t="shared" si="18"/>
        <v>-0.43247282019118188</v>
      </c>
      <c r="P85">
        <f t="shared" si="19"/>
        <v>-0.3634570787927538</v>
      </c>
      <c r="Q85">
        <f t="shared" si="20"/>
        <v>-0.29205119997946366</v>
      </c>
      <c r="R85">
        <f t="shared" si="21"/>
        <v>-0.65994914248666281</v>
      </c>
      <c r="S85">
        <f t="shared" si="22"/>
        <v>0.54970235503533371</v>
      </c>
      <c r="T85">
        <f t="shared" si="23"/>
        <v>-1.2632155042552504</v>
      </c>
      <c r="U85">
        <f t="shared" si="24"/>
        <v>-1.2023986764195096</v>
      </c>
      <c r="V85">
        <f t="shared" si="25"/>
        <v>-1.1455007007861242</v>
      </c>
      <c r="W85">
        <f t="shared" si="26"/>
        <v>1.0013480289445182</v>
      </c>
      <c r="X85">
        <f t="shared" si="27"/>
        <v>0.74932521828591214</v>
      </c>
      <c r="Y85">
        <f t="shared" si="28"/>
        <v>0.39055353583365976</v>
      </c>
      <c r="Z85">
        <f t="shared" si="29"/>
        <v>-0.53802471527661655</v>
      </c>
      <c r="AA85">
        <f t="shared" si="30"/>
        <v>-0.99141361043834109</v>
      </c>
      <c r="AB85">
        <f t="shared" si="31"/>
        <v>0.74216933036676036</v>
      </c>
      <c r="AC85">
        <f t="shared" si="32"/>
        <v>-0.22419608777586708</v>
      </c>
      <c r="AD85">
        <f t="shared" si="33"/>
        <v>1.206204288805113</v>
      </c>
      <c r="AE85">
        <f t="shared" si="34"/>
        <v>0.13045990756805959</v>
      </c>
      <c r="AF85">
        <f t="shared" si="35"/>
        <v>-0.74822566260951295</v>
      </c>
      <c r="AG85">
        <f t="shared" si="36"/>
        <v>0.61207847651424085</v>
      </c>
      <c r="AH85">
        <f t="shared" si="37"/>
        <v>0.36847871705241114</v>
      </c>
      <c r="AI85">
        <f t="shared" si="38"/>
        <v>-0.40642547251225664</v>
      </c>
      <c r="AJ85">
        <f t="shared" si="39"/>
        <v>-0.56037918100217243</v>
      </c>
      <c r="AK85">
        <f t="shared" si="40"/>
        <v>-0.744107695514996</v>
      </c>
      <c r="AL85">
        <f t="shared" ref="AL85:AN85" si="49">AL11</f>
        <v>8371</v>
      </c>
      <c r="AM85">
        <f t="shared" si="49"/>
        <v>8231</v>
      </c>
      <c r="AN85">
        <f t="shared" si="42"/>
        <v>0.26476260978630756</v>
      </c>
    </row>
    <row r="86" spans="1:40" x14ac:dyDescent="0.25">
      <c r="A86" t="s">
        <v>53</v>
      </c>
      <c r="B86">
        <f t="shared" si="5"/>
        <v>-1.3681650503717975</v>
      </c>
      <c r="C86">
        <f t="shared" si="6"/>
        <v>-2.6297162843313928</v>
      </c>
      <c r="D86">
        <f t="shared" si="7"/>
        <v>-1.1418895570991772</v>
      </c>
      <c r="E86">
        <f t="shared" si="8"/>
        <v>0.33836327112665443</v>
      </c>
      <c r="F86">
        <f t="shared" si="9"/>
        <v>0.28634946722012833</v>
      </c>
      <c r="G86">
        <f t="shared" si="10"/>
        <v>-5.4975820991294326E-2</v>
      </c>
      <c r="H86">
        <f t="shared" si="11"/>
        <v>0.24422659681945405</v>
      </c>
      <c r="I86">
        <f t="shared" si="12"/>
        <v>-0.61236361776013837</v>
      </c>
      <c r="J86">
        <f t="shared" si="13"/>
        <v>-0.93733698226840434</v>
      </c>
      <c r="K86">
        <f t="shared" si="14"/>
        <v>-1.1746891946613447</v>
      </c>
      <c r="L86">
        <f t="shared" si="15"/>
        <v>-0.78330751344028504</v>
      </c>
      <c r="M86">
        <f t="shared" si="16"/>
        <v>-0.20606025840183415</v>
      </c>
      <c r="N86">
        <f t="shared" si="17"/>
        <v>-0.59248794422846918</v>
      </c>
      <c r="O86">
        <f t="shared" si="18"/>
        <v>-0.54408374473068566</v>
      </c>
      <c r="P86">
        <f t="shared" si="19"/>
        <v>-0.3634570787927538</v>
      </c>
      <c r="Q86">
        <f t="shared" si="20"/>
        <v>-0.25860056330217729</v>
      </c>
      <c r="R86">
        <f t="shared" si="21"/>
        <v>-0.39022020742491853</v>
      </c>
      <c r="S86">
        <f t="shared" si="22"/>
        <v>-2.098681086203952</v>
      </c>
      <c r="T86">
        <f t="shared" si="23"/>
        <v>1.3588690173935456</v>
      </c>
      <c r="U86">
        <f t="shared" si="24"/>
        <v>0.57217529209062745</v>
      </c>
      <c r="V86">
        <f t="shared" si="25"/>
        <v>0.18569466779073984</v>
      </c>
      <c r="W86">
        <f t="shared" si="26"/>
        <v>-1.37423989094722</v>
      </c>
      <c r="X86">
        <f t="shared" si="27"/>
        <v>-1.7017602033826105</v>
      </c>
      <c r="Y86">
        <f t="shared" si="28"/>
        <v>-1.1090380071433961</v>
      </c>
      <c r="Z86">
        <f t="shared" si="29"/>
        <v>1.6052764523100098</v>
      </c>
      <c r="AA86">
        <f t="shared" si="30"/>
        <v>-1.6837492945596637</v>
      </c>
      <c r="AB86" t="e">
        <f t="shared" si="31"/>
        <v>#VALUE!</v>
      </c>
      <c r="AC86">
        <f t="shared" si="32"/>
        <v>-1.5478210857755876</v>
      </c>
      <c r="AD86">
        <f t="shared" si="33"/>
        <v>-1.4512477745189025</v>
      </c>
      <c r="AE86">
        <f t="shared" si="34"/>
        <v>3.5584207585297747E-2</v>
      </c>
      <c r="AF86">
        <f t="shared" si="35"/>
        <v>-0.38573170957434633</v>
      </c>
      <c r="AG86">
        <f t="shared" si="36"/>
        <v>-1.2500835808208881</v>
      </c>
      <c r="AH86">
        <f t="shared" si="37"/>
        <v>-1.2599526841088475</v>
      </c>
      <c r="AI86">
        <f t="shared" si="38"/>
        <v>-1.327397402468671</v>
      </c>
      <c r="AJ86">
        <f t="shared" si="39"/>
        <v>-0.80606664220113711</v>
      </c>
      <c r="AK86">
        <f t="shared" si="40"/>
        <v>-0.92555268006233948</v>
      </c>
      <c r="AL86">
        <f t="shared" ref="AL86:AN86" si="50">AL12</f>
        <v>12496</v>
      </c>
      <c r="AM86">
        <f t="shared" si="50"/>
        <v>9874</v>
      </c>
      <c r="AN86">
        <f t="shared" si="42"/>
        <v>-1.603593576001286</v>
      </c>
    </row>
    <row r="87" spans="1:40" x14ac:dyDescent="0.25">
      <c r="A87" t="s">
        <v>54</v>
      </c>
      <c r="B87">
        <f t="shared" si="5"/>
        <v>1.217260103199475</v>
      </c>
      <c r="C87">
        <f t="shared" si="6"/>
        <v>1.168922093622607</v>
      </c>
      <c r="D87">
        <f t="shared" si="7"/>
        <v>1.2150545285993799</v>
      </c>
      <c r="E87">
        <f t="shared" si="8"/>
        <v>-0.59824403297666695</v>
      </c>
      <c r="F87">
        <f t="shared" si="9"/>
        <v>-0.45364742818807136</v>
      </c>
      <c r="G87">
        <f t="shared" si="10"/>
        <v>1.3450132292088592</v>
      </c>
      <c r="H87">
        <f t="shared" si="11"/>
        <v>1.0351150032688154</v>
      </c>
      <c r="I87">
        <f t="shared" si="12"/>
        <v>2.2799622962801465</v>
      </c>
      <c r="J87">
        <f t="shared" si="13"/>
        <v>0.92093270725797094</v>
      </c>
      <c r="K87">
        <f t="shared" si="14"/>
        <v>0.93276187945781419</v>
      </c>
      <c r="L87">
        <f t="shared" si="15"/>
        <v>0.65729337897247442</v>
      </c>
      <c r="M87">
        <f t="shared" si="16"/>
        <v>0.56742174626877495</v>
      </c>
      <c r="N87">
        <f t="shared" si="17"/>
        <v>0.85292642706948874</v>
      </c>
      <c r="O87">
        <f t="shared" si="18"/>
        <v>-0.31442280385132221</v>
      </c>
      <c r="P87">
        <f t="shared" si="19"/>
        <v>-0.3634570787927538</v>
      </c>
      <c r="Q87">
        <f t="shared" si="20"/>
        <v>-0.22590207695370171</v>
      </c>
      <c r="R87">
        <f t="shared" si="21"/>
        <v>1.1897686463396011</v>
      </c>
      <c r="S87">
        <f t="shared" si="22"/>
        <v>-0.45834603593062762</v>
      </c>
      <c r="T87">
        <f t="shared" si="23"/>
        <v>1.3757929502490494</v>
      </c>
      <c r="U87">
        <f t="shared" si="24"/>
        <v>1.5066101907456559</v>
      </c>
      <c r="V87">
        <f t="shared" si="25"/>
        <v>-1.8530593123123005</v>
      </c>
      <c r="W87">
        <f t="shared" si="26"/>
        <v>1.5019546981995462</v>
      </c>
      <c r="X87">
        <f t="shared" si="27"/>
        <v>0.79221472675872795</v>
      </c>
      <c r="Y87">
        <f t="shared" si="28"/>
        <v>0.74095975186645524</v>
      </c>
      <c r="Z87">
        <f t="shared" si="29"/>
        <v>1.690033245430328</v>
      </c>
      <c r="AA87">
        <f t="shared" si="30"/>
        <v>1.7723959737263104</v>
      </c>
      <c r="AB87" t="e">
        <f t="shared" si="31"/>
        <v>#VALUE!</v>
      </c>
      <c r="AC87">
        <f t="shared" si="32"/>
        <v>2.7315479002286303</v>
      </c>
      <c r="AD87">
        <f t="shared" si="33"/>
        <v>1.7811453654057863</v>
      </c>
      <c r="AE87">
        <f t="shared" si="34"/>
        <v>0.45021202964440377</v>
      </c>
      <c r="AF87">
        <f t="shared" si="35"/>
        <v>-2.6097666616023334</v>
      </c>
      <c r="AG87">
        <f t="shared" si="36"/>
        <v>2.1695448031093707</v>
      </c>
      <c r="AH87">
        <f t="shared" si="37"/>
        <v>1.4103728567790452</v>
      </c>
      <c r="AI87">
        <f t="shared" si="38"/>
        <v>-0.16720217233788182</v>
      </c>
      <c r="AJ87">
        <f t="shared" si="39"/>
        <v>1.6126693842830921</v>
      </c>
      <c r="AK87">
        <f t="shared" si="40"/>
        <v>1.3496164388634013</v>
      </c>
      <c r="AL87">
        <f t="shared" ref="AL87:AN87" si="51">AL13</f>
        <v>11796</v>
      </c>
      <c r="AM87">
        <f t="shared" si="51"/>
        <v>13034</v>
      </c>
      <c r="AN87">
        <f t="shared" si="42"/>
        <v>1.4420254591125476</v>
      </c>
    </row>
    <row r="88" spans="1:40" x14ac:dyDescent="0.25">
      <c r="A88" t="s">
        <v>55</v>
      </c>
      <c r="B88">
        <f t="shared" si="5"/>
        <v>1.2080171755838263</v>
      </c>
      <c r="C88">
        <f t="shared" si="6"/>
        <v>1.5052760094178581</v>
      </c>
      <c r="D88">
        <f t="shared" si="7"/>
        <v>2.676257176828186</v>
      </c>
      <c r="E88">
        <f t="shared" si="8"/>
        <v>-0.59824403297666695</v>
      </c>
      <c r="F88">
        <f t="shared" si="9"/>
        <v>-1.7168277268709431</v>
      </c>
      <c r="G88">
        <f t="shared" si="10"/>
        <v>0.6832069346949996</v>
      </c>
      <c r="H88">
        <f t="shared" si="11"/>
        <v>0.58749110029092166</v>
      </c>
      <c r="I88">
        <f t="shared" si="12"/>
        <v>-0.22182732456672408</v>
      </c>
      <c r="J88">
        <f t="shared" si="13"/>
        <v>0.92093270725797094</v>
      </c>
      <c r="K88">
        <f t="shared" si="14"/>
        <v>0.74706328003814992</v>
      </c>
      <c r="L88">
        <f t="shared" si="15"/>
        <v>-0.48015398898545864</v>
      </c>
      <c r="M88">
        <f t="shared" si="16"/>
        <v>-0.61199413915410128</v>
      </c>
      <c r="N88">
        <f t="shared" si="17"/>
        <v>0.57030414974027677</v>
      </c>
      <c r="O88">
        <f t="shared" si="18"/>
        <v>-0.77374468561004905</v>
      </c>
      <c r="P88">
        <f t="shared" si="19"/>
        <v>-0.3634570787927538</v>
      </c>
      <c r="Q88">
        <f t="shared" si="20"/>
        <v>-0.31940146316303242</v>
      </c>
      <c r="R88">
        <f t="shared" si="21"/>
        <v>-1.3775221580298023</v>
      </c>
      <c r="S88">
        <f t="shared" si="22"/>
        <v>-1.4009894833684533</v>
      </c>
      <c r="T88">
        <f t="shared" si="23"/>
        <v>-0.47038263306561579</v>
      </c>
      <c r="U88">
        <f t="shared" si="24"/>
        <v>-0.39960481440940093</v>
      </c>
      <c r="V88">
        <f t="shared" si="25"/>
        <v>-1.596609510213356</v>
      </c>
      <c r="W88">
        <f t="shared" si="26"/>
        <v>0.64542176957809139</v>
      </c>
      <c r="X88">
        <f t="shared" si="27"/>
        <v>0.55427674409152417</v>
      </c>
      <c r="Y88">
        <f t="shared" si="28"/>
        <v>0.51231560451997638</v>
      </c>
      <c r="Z88">
        <f t="shared" si="29"/>
        <v>4.6197086171015457E-2</v>
      </c>
      <c r="AA88">
        <f t="shared" si="30"/>
        <v>1.0000504094288969E-2</v>
      </c>
      <c r="AB88">
        <f t="shared" si="31"/>
        <v>0.74216933036676036</v>
      </c>
      <c r="AC88">
        <f t="shared" si="32"/>
        <v>-5.3003112535481262E-2</v>
      </c>
      <c r="AD88">
        <f t="shared" si="33"/>
        <v>-0.65270851400017871</v>
      </c>
      <c r="AE88">
        <f t="shared" si="34"/>
        <v>0.45021202964440377</v>
      </c>
      <c r="AF88">
        <f t="shared" si="35"/>
        <v>-2.6097666616023334</v>
      </c>
      <c r="AG88">
        <f t="shared" si="36"/>
        <v>0.47971080896744306</v>
      </c>
      <c r="AH88">
        <f t="shared" si="37"/>
        <v>0.59981374368764073</v>
      </c>
      <c r="AI88">
        <f t="shared" si="38"/>
        <v>-0.24792773042141428</v>
      </c>
      <c r="AJ88">
        <f t="shared" si="39"/>
        <v>0.66896514435812116</v>
      </c>
      <c r="AK88">
        <f t="shared" si="40"/>
        <v>-0.31639775352566241</v>
      </c>
      <c r="AL88">
        <f t="shared" ref="AL88:AN88" si="52">AL14</f>
        <v>4376</v>
      </c>
      <c r="AM88">
        <f t="shared" si="52"/>
        <v>4101</v>
      </c>
      <c r="AN88">
        <f t="shared" si="42"/>
        <v>-0.1814534724886748</v>
      </c>
    </row>
    <row r="89" spans="1:40" x14ac:dyDescent="0.25">
      <c r="A89" t="s">
        <v>56</v>
      </c>
      <c r="B89">
        <f t="shared" si="5"/>
        <v>0.58440019985606761</v>
      </c>
      <c r="C89">
        <f t="shared" si="6"/>
        <v>-0.47792054698815695</v>
      </c>
      <c r="D89">
        <f t="shared" si="7"/>
        <v>0.16518533639357255</v>
      </c>
      <c r="E89">
        <f t="shared" si="8"/>
        <v>-0.51679991957637816</v>
      </c>
      <c r="F89">
        <f t="shared" si="9"/>
        <v>0.17309109245430837</v>
      </c>
      <c r="G89">
        <f t="shared" si="10"/>
        <v>3.1107514147852035E-2</v>
      </c>
      <c r="H89">
        <f t="shared" si="11"/>
        <v>0.29122338309336615</v>
      </c>
      <c r="I89">
        <f t="shared" si="12"/>
        <v>0.33615959836101272</v>
      </c>
      <c r="J89">
        <f t="shared" si="13"/>
        <v>0.66146448345595399</v>
      </c>
      <c r="K89">
        <f t="shared" si="14"/>
        <v>7.8571518236032853E-2</v>
      </c>
      <c r="L89">
        <f t="shared" si="15"/>
        <v>-0.22451951792744235</v>
      </c>
      <c r="M89">
        <f t="shared" si="16"/>
        <v>0.17507952187094178</v>
      </c>
      <c r="N89">
        <f t="shared" si="17"/>
        <v>-0.89228139977153476</v>
      </c>
      <c r="O89">
        <f t="shared" si="18"/>
        <v>-0.4389119119915379</v>
      </c>
      <c r="P89">
        <f t="shared" si="19"/>
        <v>-0.3634570787927538</v>
      </c>
      <c r="Q89">
        <f t="shared" si="20"/>
        <v>-0.2420936410785034</v>
      </c>
      <c r="R89">
        <f t="shared" si="21"/>
        <v>-0.27765963646753761</v>
      </c>
      <c r="S89">
        <f t="shared" si="22"/>
        <v>-2.07537268115655</v>
      </c>
      <c r="T89">
        <f t="shared" si="23"/>
        <v>0.47514773784671849</v>
      </c>
      <c r="U89">
        <f t="shared" si="24"/>
        <v>0.80786241832990169</v>
      </c>
      <c r="V89">
        <f t="shared" si="25"/>
        <v>-0.35472013153225235</v>
      </c>
      <c r="W89">
        <f t="shared" si="26"/>
        <v>0.67522961018309335</v>
      </c>
      <c r="X89">
        <f t="shared" si="27"/>
        <v>0.51654908189649273</v>
      </c>
      <c r="Y89">
        <f t="shared" si="28"/>
        <v>0.42562214214090932</v>
      </c>
      <c r="Z89">
        <f t="shared" si="29"/>
        <v>1.3040905734962021</v>
      </c>
      <c r="AA89">
        <f t="shared" si="30"/>
        <v>-1.515963860907813</v>
      </c>
      <c r="AB89">
        <f t="shared" si="31"/>
        <v>-2.7199800159258114</v>
      </c>
      <c r="AC89">
        <f t="shared" si="32"/>
        <v>1.9429961049383743E-2</v>
      </c>
      <c r="AD89">
        <f t="shared" si="33"/>
        <v>-0.38695556267565134</v>
      </c>
      <c r="AE89">
        <f t="shared" si="34"/>
        <v>0.1524712392391242</v>
      </c>
      <c r="AF89">
        <f t="shared" si="35"/>
        <v>-8.7610773788496438E-2</v>
      </c>
      <c r="AG89">
        <f t="shared" si="36"/>
        <v>0.23108328383203786</v>
      </c>
      <c r="AH89">
        <f t="shared" si="37"/>
        <v>-0.20701642458906391</v>
      </c>
      <c r="AI89">
        <f t="shared" si="38"/>
        <v>1.0115038785601498</v>
      </c>
      <c r="AJ89">
        <f t="shared" si="39"/>
        <v>0.29954458188010452</v>
      </c>
      <c r="AK89">
        <f t="shared" si="40"/>
        <v>-0.47759778646352757</v>
      </c>
      <c r="AL89">
        <f t="shared" ref="AL89:AN89" si="53">AL15</f>
        <v>12470</v>
      </c>
      <c r="AM89">
        <f t="shared" si="53"/>
        <v>11786</v>
      </c>
      <c r="AN89">
        <f t="shared" si="42"/>
        <v>-0.10413563483423754</v>
      </c>
    </row>
    <row r="90" spans="1:40" x14ac:dyDescent="0.25">
      <c r="A90" t="s">
        <v>57</v>
      </c>
      <c r="B90">
        <f t="shared" si="5"/>
        <v>0.31494551984502217</v>
      </c>
      <c r="C90">
        <f t="shared" si="6"/>
        <v>-2.0411373659043286</v>
      </c>
      <c r="D90">
        <f t="shared" si="7"/>
        <v>-1.233306951206609</v>
      </c>
      <c r="E90">
        <f t="shared" si="8"/>
        <v>-0.2317455226753673</v>
      </c>
      <c r="F90">
        <f t="shared" si="9"/>
        <v>2.157662162407707</v>
      </c>
      <c r="G90">
        <f t="shared" si="10"/>
        <v>-5.1505949160517748</v>
      </c>
      <c r="H90">
        <f t="shared" si="11"/>
        <v>-5.6872354121759345</v>
      </c>
      <c r="I90">
        <f t="shared" si="12"/>
        <v>-1.4843195038519512</v>
      </c>
      <c r="J90">
        <f t="shared" si="13"/>
        <v>0.44651562911174503</v>
      </c>
      <c r="K90">
        <f t="shared" si="14"/>
        <v>-2.1314613152840649</v>
      </c>
      <c r="L90">
        <f t="shared" si="15"/>
        <v>-3.4665966972202679E-2</v>
      </c>
      <c r="M90">
        <f t="shared" si="16"/>
        <v>0.34177214059342964</v>
      </c>
      <c r="N90">
        <f t="shared" si="17"/>
        <v>1.3909457814542998</v>
      </c>
      <c r="O90">
        <f t="shared" si="18"/>
        <v>6.3049635669146289</v>
      </c>
      <c r="P90">
        <f t="shared" si="19"/>
        <v>6.7630471611931142</v>
      </c>
      <c r="Q90">
        <f t="shared" si="20"/>
        <v>7.1123862981436723</v>
      </c>
      <c r="R90">
        <f t="shared" si="21"/>
        <v>1.2916641910139126</v>
      </c>
      <c r="S90">
        <f t="shared" si="22"/>
        <v>0.64362298116689864</v>
      </c>
      <c r="T90">
        <f t="shared" si="23"/>
        <v>-1.965847291216996</v>
      </c>
      <c r="U90">
        <f t="shared" si="24"/>
        <v>-1.6021186048372387</v>
      </c>
      <c r="V90">
        <f t="shared" si="25"/>
        <v>0.92674381694809693</v>
      </c>
      <c r="W90">
        <f t="shared" si="26"/>
        <v>-1.0036346266932319</v>
      </c>
      <c r="X90">
        <f t="shared" si="27"/>
        <v>-0.1890788190651666</v>
      </c>
      <c r="Y90">
        <f t="shared" si="28"/>
        <v>-0.94217489760819173</v>
      </c>
      <c r="Z90">
        <f t="shared" si="29"/>
        <v>3.2077530592175174</v>
      </c>
      <c r="AA90">
        <f t="shared" si="30"/>
        <v>0.38984723719287712</v>
      </c>
      <c r="AB90">
        <f t="shared" si="31"/>
        <v>0.74216933036676036</v>
      </c>
      <c r="AC90">
        <f t="shared" si="32"/>
        <v>-1.7276679891313209</v>
      </c>
      <c r="AD90">
        <f t="shared" si="33"/>
        <v>0.27081158489896112</v>
      </c>
      <c r="AE90">
        <f t="shared" si="34"/>
        <v>-7.0356372428463381</v>
      </c>
      <c r="AF90">
        <f t="shared" si="35"/>
        <v>-0.91136190936460226</v>
      </c>
      <c r="AG90">
        <f t="shared" si="36"/>
        <v>0.65565462300281496</v>
      </c>
      <c r="AH90">
        <f t="shared" si="37"/>
        <v>-0.35351190417442435</v>
      </c>
      <c r="AI90">
        <f t="shared" si="38"/>
        <v>1.0782778666652111</v>
      </c>
      <c r="AJ90">
        <f t="shared" si="39"/>
        <v>1.1748078133516275</v>
      </c>
      <c r="AK90">
        <f t="shared" si="40"/>
        <v>1.7492451971270777</v>
      </c>
      <c r="AL90">
        <f t="shared" ref="AL90:AN90" si="54">AL16</f>
        <v>4767</v>
      </c>
      <c r="AM90">
        <f t="shared" si="54"/>
        <v>6446</v>
      </c>
      <c r="AN90">
        <f t="shared" si="42"/>
        <v>3.8343998618493136</v>
      </c>
    </row>
    <row r="91" spans="1:40" x14ac:dyDescent="0.25">
      <c r="A91" t="s">
        <v>58</v>
      </c>
      <c r="B91">
        <f t="shared" si="5"/>
        <v>0.34942557136250302</v>
      </c>
      <c r="C91">
        <f t="shared" si="6"/>
        <v>0.40553748230016234</v>
      </c>
      <c r="D91">
        <f t="shared" si="7"/>
        <v>1.5831849094982737</v>
      </c>
      <c r="E91">
        <f t="shared" si="8"/>
        <v>-0.59824403297666695</v>
      </c>
      <c r="F91">
        <f t="shared" si="9"/>
        <v>-1.0743660821101902E-3</v>
      </c>
      <c r="G91">
        <f t="shared" si="10"/>
        <v>0.58034308498712406</v>
      </c>
      <c r="H91">
        <f t="shared" si="11"/>
        <v>0.66234558511094144</v>
      </c>
      <c r="I91">
        <f t="shared" si="12"/>
        <v>0.72167848565371717</v>
      </c>
      <c r="J91">
        <f t="shared" si="13"/>
        <v>-0.24036823669034735</v>
      </c>
      <c r="K91">
        <f t="shared" si="14"/>
        <v>8.5495757078616799E-2</v>
      </c>
      <c r="L91">
        <f t="shared" si="15"/>
        <v>-0.254837490817371</v>
      </c>
      <c r="M91">
        <f t="shared" si="16"/>
        <v>-0.17907288275207914</v>
      </c>
      <c r="N91">
        <f t="shared" si="17"/>
        <v>-1.2348882533240948</v>
      </c>
      <c r="O91">
        <f t="shared" si="18"/>
        <v>-0.75228104627552905</v>
      </c>
      <c r="P91">
        <f t="shared" si="19"/>
        <v>-0.3634570787927538</v>
      </c>
      <c r="Q91">
        <f t="shared" si="20"/>
        <v>-0.37362340800860522</v>
      </c>
      <c r="R91">
        <f t="shared" si="21"/>
        <v>-0.31739559510945581</v>
      </c>
      <c r="S91">
        <f t="shared" si="22"/>
        <v>-2.1241653885433487</v>
      </c>
      <c r="T91">
        <f t="shared" si="23"/>
        <v>1.9532327360586954</v>
      </c>
      <c r="U91">
        <f t="shared" si="24"/>
        <v>1.6235297721117166</v>
      </c>
      <c r="V91">
        <f t="shared" si="25"/>
        <v>1.2859371684822971</v>
      </c>
      <c r="W91">
        <f t="shared" si="26"/>
        <v>0.51471898095407476</v>
      </c>
      <c r="X91">
        <f t="shared" si="27"/>
        <v>0.48500094528282883</v>
      </c>
      <c r="Y91">
        <f t="shared" si="28"/>
        <v>0.56852731689087588</v>
      </c>
      <c r="Z91">
        <f t="shared" si="29"/>
        <v>1.730854517363466</v>
      </c>
      <c r="AA91">
        <f t="shared" si="30"/>
        <v>-0.96523284927408748</v>
      </c>
      <c r="AB91">
        <f t="shared" si="31"/>
        <v>0.74216933036676036</v>
      </c>
      <c r="AC91">
        <f t="shared" si="32"/>
        <v>-0.14706335337470244</v>
      </c>
      <c r="AD91">
        <f t="shared" si="33"/>
        <v>-0.11944670273852326</v>
      </c>
      <c r="AE91">
        <f t="shared" si="34"/>
        <v>0.41319543728436048</v>
      </c>
      <c r="AF91">
        <f t="shared" si="35"/>
        <v>-0.98159669127595184</v>
      </c>
      <c r="AG91">
        <f t="shared" si="36"/>
        <v>-0.8750565591049243</v>
      </c>
      <c r="AH91">
        <f t="shared" si="37"/>
        <v>-0.77500686684393116</v>
      </c>
      <c r="AI91">
        <f t="shared" si="38"/>
        <v>-0.11530717071275315</v>
      </c>
      <c r="AJ91">
        <f t="shared" si="39"/>
        <v>-6.7486067225599619E-2</v>
      </c>
      <c r="AK91">
        <f t="shared" si="40"/>
        <v>-0.86452379820554182</v>
      </c>
      <c r="AL91">
        <f t="shared" ref="AL91:AN91" si="55">AL17</f>
        <v>8903</v>
      </c>
      <c r="AM91">
        <f t="shared" si="55"/>
        <v>7900</v>
      </c>
      <c r="AN91">
        <f t="shared" si="42"/>
        <v>-0.66344456073588187</v>
      </c>
    </row>
    <row r="92" spans="1:40" x14ac:dyDescent="0.25">
      <c r="A92" t="s">
        <v>59</v>
      </c>
      <c r="B92">
        <f t="shared" si="5"/>
        <v>-9.8790965206337192E-2</v>
      </c>
      <c r="C92">
        <f t="shared" si="6"/>
        <v>-0.5310890110984422</v>
      </c>
      <c r="D92">
        <f t="shared" si="7"/>
        <v>-1.2061145027252391</v>
      </c>
      <c r="E92">
        <f t="shared" si="8"/>
        <v>-0.47607786287623377</v>
      </c>
      <c r="F92">
        <f t="shared" si="9"/>
        <v>2.0226361544400056</v>
      </c>
      <c r="G92">
        <f t="shared" si="10"/>
        <v>-5.3404672324843187E-2</v>
      </c>
      <c r="H92">
        <f t="shared" si="11"/>
        <v>-0.46233701581947656</v>
      </c>
      <c r="I92">
        <f t="shared" si="12"/>
        <v>0.93334241155688746</v>
      </c>
      <c r="J92">
        <f t="shared" si="13"/>
        <v>0.24428872324855139</v>
      </c>
      <c r="K92">
        <f t="shared" si="14"/>
        <v>0.80772553422584892</v>
      </c>
      <c r="L92">
        <f t="shared" si="15"/>
        <v>1.6072812264277323</v>
      </c>
      <c r="M92">
        <f t="shared" si="16"/>
        <v>1.0350267874389096</v>
      </c>
      <c r="N92">
        <f t="shared" si="17"/>
        <v>1.3232331223508198</v>
      </c>
      <c r="O92">
        <f t="shared" si="18"/>
        <v>0.2414854549127444</v>
      </c>
      <c r="P92">
        <f t="shared" si="19"/>
        <v>0.7413555527254716</v>
      </c>
      <c r="Q92">
        <f t="shared" si="20"/>
        <v>0.32659428623453279</v>
      </c>
      <c r="R92">
        <f t="shared" si="21"/>
        <v>0.97174304366120046</v>
      </c>
      <c r="S92">
        <f t="shared" si="22"/>
        <v>4.7993747657003018E-2</v>
      </c>
      <c r="T92">
        <f t="shared" si="23"/>
        <v>-0.52874275009308347</v>
      </c>
      <c r="U92">
        <f t="shared" si="24"/>
        <v>-0.74742504344616578</v>
      </c>
      <c r="V92">
        <f t="shared" si="25"/>
        <v>-0.51605215002800653</v>
      </c>
      <c r="W92">
        <f t="shared" si="26"/>
        <v>-0.31931699429528959</v>
      </c>
      <c r="X92">
        <f t="shared" si="27"/>
        <v>0.68004130305542154</v>
      </c>
      <c r="Y92">
        <f t="shared" si="28"/>
        <v>0.58551016550678092</v>
      </c>
      <c r="Z92">
        <f t="shared" si="29"/>
        <v>-0.94295174084219069</v>
      </c>
      <c r="AA92">
        <f t="shared" si="30"/>
        <v>0.7707119062902823</v>
      </c>
      <c r="AB92">
        <f t="shared" si="31"/>
        <v>0.74216933036676036</v>
      </c>
      <c r="AC92">
        <f t="shared" si="32"/>
        <v>0.8659753342642672</v>
      </c>
      <c r="AD92">
        <f t="shared" si="33"/>
        <v>1.3470570375252355</v>
      </c>
      <c r="AE92">
        <f t="shared" si="34"/>
        <v>-0.19683096104867562</v>
      </c>
      <c r="AF92">
        <f t="shared" si="35"/>
        <v>-2.6403642591888772E-2</v>
      </c>
      <c r="AG92">
        <f t="shared" si="36"/>
        <v>1.1526387730377952</v>
      </c>
      <c r="AH92">
        <f t="shared" si="37"/>
        <v>1.6320250423485954</v>
      </c>
      <c r="AI92">
        <f t="shared" si="38"/>
        <v>-2.8008735048131741</v>
      </c>
      <c r="AJ92">
        <f t="shared" si="39"/>
        <v>0.94458557401762855</v>
      </c>
      <c r="AK92">
        <f t="shared" si="40"/>
        <v>1.731505245038814</v>
      </c>
      <c r="AL92">
        <f t="shared" ref="AL92:AN92" si="56">AL18</f>
        <v>8569</v>
      </c>
      <c r="AM92">
        <f t="shared" si="56"/>
        <v>9039</v>
      </c>
      <c r="AN92">
        <f t="shared" si="42"/>
        <v>0.95726640464052359</v>
      </c>
    </row>
    <row r="93" spans="1:40" x14ac:dyDescent="0.25">
      <c r="A93" t="s">
        <v>60</v>
      </c>
      <c r="B93">
        <f t="shared" si="5"/>
        <v>0.26875180669083298</v>
      </c>
      <c r="C93">
        <f t="shared" si="6"/>
        <v>-0.31149208912747556</v>
      </c>
      <c r="D93">
        <f t="shared" si="7"/>
        <v>1.5040002005381337</v>
      </c>
      <c r="E93">
        <f t="shared" si="8"/>
        <v>-0.35391169277580053</v>
      </c>
      <c r="F93">
        <f t="shared" si="9"/>
        <v>-0.53008664141107309</v>
      </c>
      <c r="G93">
        <f t="shared" si="10"/>
        <v>0.16831603447171786</v>
      </c>
      <c r="H93">
        <f t="shared" si="11"/>
        <v>0.33085994338079944</v>
      </c>
      <c r="I93">
        <f t="shared" si="12"/>
        <v>0.20299254115219798</v>
      </c>
      <c r="J93">
        <f t="shared" si="13"/>
        <v>-1.0560587207631174E-2</v>
      </c>
      <c r="K93">
        <f t="shared" si="14"/>
        <v>-8.3752770060803866E-3</v>
      </c>
      <c r="L93">
        <f t="shared" si="15"/>
        <v>-0.19997242455373734</v>
      </c>
      <c r="M93">
        <f t="shared" si="16"/>
        <v>-5.7366743250577314E-3</v>
      </c>
      <c r="N93">
        <f t="shared" si="17"/>
        <v>2.5459068338679431E-3</v>
      </c>
      <c r="O93">
        <f t="shared" si="18"/>
        <v>-0.54193738079723364</v>
      </c>
      <c r="P93">
        <f t="shared" si="19"/>
        <v>-0.3634570787927538</v>
      </c>
      <c r="Q93">
        <f t="shared" si="20"/>
        <v>-0.25607310781553372</v>
      </c>
      <c r="R93">
        <f t="shared" si="21"/>
        <v>-0.78718241497365959</v>
      </c>
      <c r="S93">
        <f t="shared" si="22"/>
        <v>-1.9710856335345543</v>
      </c>
      <c r="T93">
        <f t="shared" si="23"/>
        <v>0.1937754976661559</v>
      </c>
      <c r="U93">
        <f t="shared" si="24"/>
        <v>0.24032294135226576</v>
      </c>
      <c r="V93">
        <f t="shared" si="25"/>
        <v>0.56447077729254858</v>
      </c>
      <c r="W93">
        <f t="shared" si="26"/>
        <v>5.4425036995383147E-2</v>
      </c>
      <c r="X93">
        <f t="shared" si="27"/>
        <v>0.18202301245687816</v>
      </c>
      <c r="Y93">
        <f t="shared" si="28"/>
        <v>-8.1580510571292869E-2</v>
      </c>
      <c r="Z93">
        <f t="shared" si="29"/>
        <v>0.18684122095200989</v>
      </c>
      <c r="AA93">
        <f t="shared" si="30"/>
        <v>-0.41917697356255146</v>
      </c>
      <c r="AB93" t="e">
        <f t="shared" si="31"/>
        <v>#VALUE!</v>
      </c>
      <c r="AC93">
        <f t="shared" si="32"/>
        <v>0.22041468862861727</v>
      </c>
      <c r="AD93">
        <f t="shared" si="33"/>
        <v>3.3227184813148056E-2</v>
      </c>
      <c r="AE93">
        <f t="shared" si="34"/>
        <v>0.331446234276499</v>
      </c>
      <c r="AF93">
        <f t="shared" si="35"/>
        <v>-0.62581140274900582</v>
      </c>
      <c r="AG93">
        <f t="shared" si="36"/>
        <v>0.2386339483901298</v>
      </c>
      <c r="AH93">
        <f t="shared" si="37"/>
        <v>-3.9743941889432227E-2</v>
      </c>
      <c r="AI93">
        <f t="shared" si="38"/>
        <v>-6.0555563493579302E-2</v>
      </c>
      <c r="AJ93">
        <f t="shared" si="39"/>
        <v>9.3745268326315495E-2</v>
      </c>
      <c r="AK93">
        <f t="shared" si="40"/>
        <v>-0.43496149440449006</v>
      </c>
      <c r="AL93">
        <f t="shared" ref="AL93:AN93" si="57">AL19</f>
        <v>11568</v>
      </c>
      <c r="AM93">
        <f t="shared" si="57"/>
        <v>9849</v>
      </c>
      <c r="AN93">
        <f t="shared" si="42"/>
        <v>-1.0111892923712735</v>
      </c>
    </row>
    <row r="94" spans="1:40" x14ac:dyDescent="0.25">
      <c r="A94" t="s">
        <v>61</v>
      </c>
      <c r="B94">
        <f t="shared" si="5"/>
        <v>0.85371642860912578</v>
      </c>
      <c r="C94">
        <f t="shared" si="6"/>
        <v>1.1888946889842944</v>
      </c>
      <c r="D94">
        <f t="shared" si="7"/>
        <v>2.227761344574905E-2</v>
      </c>
      <c r="E94">
        <f t="shared" si="8"/>
        <v>-0.59824403297666695</v>
      </c>
      <c r="F94">
        <f t="shared" si="9"/>
        <v>0.64812577818509443</v>
      </c>
      <c r="G94">
        <f t="shared" si="10"/>
        <v>0.25529914932645359</v>
      </c>
      <c r="H94">
        <f t="shared" si="11"/>
        <v>8.9375617907417743E-2</v>
      </c>
      <c r="I94">
        <f t="shared" si="12"/>
        <v>0.31593012876139465</v>
      </c>
      <c r="J94">
        <f t="shared" si="13"/>
        <v>0.30578737688438135</v>
      </c>
      <c r="K94">
        <f t="shared" si="14"/>
        <v>0.38189703241178735</v>
      </c>
      <c r="L94">
        <f t="shared" si="15"/>
        <v>-3.3027556578519891E-2</v>
      </c>
      <c r="M94">
        <f t="shared" si="16"/>
        <v>0.23359434236087889</v>
      </c>
      <c r="N94">
        <f t="shared" si="17"/>
        <v>6.2914645609159464E-2</v>
      </c>
      <c r="O94">
        <f t="shared" si="18"/>
        <v>0.73944188747360717</v>
      </c>
      <c r="P94">
        <f t="shared" si="19"/>
        <v>3.830239725498278E-2</v>
      </c>
      <c r="Q94">
        <f t="shared" si="20"/>
        <v>0.15234813538742412</v>
      </c>
      <c r="R94">
        <f t="shared" si="21"/>
        <v>0.15755649671675029</v>
      </c>
      <c r="S94">
        <f t="shared" si="22"/>
        <v>8.8203789031365498E-2</v>
      </c>
      <c r="T94">
        <f t="shared" si="23"/>
        <v>-0.71670262720805389</v>
      </c>
      <c r="U94">
        <f t="shared" si="24"/>
        <v>-0.27545314096687462</v>
      </c>
      <c r="V94">
        <f t="shared" si="25"/>
        <v>-0.3414286126038602</v>
      </c>
      <c r="W94">
        <f t="shared" si="26"/>
        <v>1.0627982047443743</v>
      </c>
      <c r="X94">
        <f t="shared" si="27"/>
        <v>0.69405671163943128</v>
      </c>
      <c r="Y94">
        <f t="shared" si="28"/>
        <v>0.62109782001636737</v>
      </c>
      <c r="Z94">
        <f t="shared" si="29"/>
        <v>0.96403366292163506</v>
      </c>
      <c r="AA94">
        <f t="shared" si="30"/>
        <v>0.8177789889770346</v>
      </c>
      <c r="AB94">
        <f t="shared" si="31"/>
        <v>0.74216933036676036</v>
      </c>
      <c r="AC94">
        <f t="shared" si="32"/>
        <v>1.1875082292681112</v>
      </c>
      <c r="AD94">
        <f t="shared" si="33"/>
        <v>0.4720980644015772</v>
      </c>
      <c r="AE94">
        <f t="shared" si="34"/>
        <v>-0.21645396927790742</v>
      </c>
      <c r="AF94">
        <f t="shared" si="35"/>
        <v>-2.8232494867622511E-3</v>
      </c>
      <c r="AG94">
        <f t="shared" si="36"/>
        <v>1.2149668182567044</v>
      </c>
      <c r="AH94">
        <f t="shared" si="37"/>
        <v>0.79973205841540906</v>
      </c>
      <c r="AI94">
        <f t="shared" si="38"/>
        <v>0.63068347764847632</v>
      </c>
      <c r="AJ94">
        <f t="shared" si="39"/>
        <v>6.8322632099063821E-3</v>
      </c>
      <c r="AK94">
        <f t="shared" si="40"/>
        <v>-7.4089219610529666E-2</v>
      </c>
      <c r="AL94">
        <f t="shared" ref="AL94:AN94" si="58">AL20</f>
        <v>15041</v>
      </c>
      <c r="AM94">
        <f t="shared" si="58"/>
        <v>14914</v>
      </c>
      <c r="AN94">
        <f t="shared" si="42"/>
        <v>0.3448832642660572</v>
      </c>
    </row>
    <row r="95" spans="1:40" x14ac:dyDescent="0.25">
      <c r="A95" t="s">
        <v>62</v>
      </c>
      <c r="B95">
        <f t="shared" si="5"/>
        <v>-0.41746574688235982</v>
      </c>
      <c r="C95">
        <f t="shared" si="6"/>
        <v>0.54275725570247313</v>
      </c>
      <c r="D95">
        <f t="shared" si="7"/>
        <v>-0.25725328238295242</v>
      </c>
      <c r="E95">
        <f t="shared" si="8"/>
        <v>0.82702795152838737</v>
      </c>
      <c r="F95">
        <f t="shared" si="9"/>
        <v>1.8243845399190115</v>
      </c>
      <c r="G95">
        <f t="shared" si="10"/>
        <v>-1.1533075129514033E-2</v>
      </c>
      <c r="H95">
        <f t="shared" si="11"/>
        <v>-0.21230328460620707</v>
      </c>
      <c r="I95">
        <f t="shared" si="12"/>
        <v>0.84378929113120205</v>
      </c>
      <c r="J95">
        <f t="shared" si="13"/>
        <v>-1.1924496613230402E-2</v>
      </c>
      <c r="K95">
        <f t="shared" si="14"/>
        <v>0.32139001082274632</v>
      </c>
      <c r="L95">
        <f t="shared" si="15"/>
        <v>-0.5639412750520485</v>
      </c>
      <c r="M95">
        <f t="shared" si="16"/>
        <v>9.395205962812965E-2</v>
      </c>
      <c r="N95">
        <f t="shared" si="17"/>
        <v>0.44873453242836464</v>
      </c>
      <c r="O95">
        <f t="shared" si="18"/>
        <v>1.2438374118348259</v>
      </c>
      <c r="P95">
        <f t="shared" si="19"/>
        <v>2.0996795365698351E-3</v>
      </c>
      <c r="Q95">
        <f t="shared" si="20"/>
        <v>0.37882636896031124</v>
      </c>
      <c r="R95">
        <f t="shared" si="21"/>
        <v>0.59274519322063646</v>
      </c>
      <c r="S95">
        <f t="shared" si="22"/>
        <v>0.60066062664545683</v>
      </c>
      <c r="T95">
        <f t="shared" si="23"/>
        <v>-1.7118860112803163</v>
      </c>
      <c r="U95">
        <f t="shared" si="24"/>
        <v>-1.4490703067613904</v>
      </c>
      <c r="V95">
        <f t="shared" si="25"/>
        <v>-0.47264997796126157</v>
      </c>
      <c r="W95">
        <f t="shared" si="26"/>
        <v>-0.82195147940406632</v>
      </c>
      <c r="X95">
        <f t="shared" si="27"/>
        <v>0.12640542198321955</v>
      </c>
      <c r="Y95">
        <f t="shared" si="28"/>
        <v>-0.46654817226351802</v>
      </c>
      <c r="Z95">
        <f t="shared" si="29"/>
        <v>-0.25515632867293159</v>
      </c>
      <c r="AA95">
        <f t="shared" si="30"/>
        <v>0.85098134963202809</v>
      </c>
      <c r="AB95">
        <f t="shared" si="31"/>
        <v>0.74216933036676036</v>
      </c>
      <c r="AC95">
        <f t="shared" si="32"/>
        <v>-8.8288680990139617E-2</v>
      </c>
      <c r="AD95">
        <f t="shared" si="33"/>
        <v>0.20257357929279177</v>
      </c>
      <c r="AE95">
        <f t="shared" si="34"/>
        <v>-6.7175641009584952E-2</v>
      </c>
      <c r="AF95">
        <f t="shared" si="35"/>
        <v>1.2718849343390597</v>
      </c>
      <c r="AG95">
        <f t="shared" si="36"/>
        <v>0.74430584976581193</v>
      </c>
      <c r="AH95">
        <f t="shared" si="37"/>
        <v>0.88025471295853841</v>
      </c>
      <c r="AI95">
        <f t="shared" si="38"/>
        <v>0.95891936292741564</v>
      </c>
      <c r="AJ95">
        <f t="shared" si="39"/>
        <v>0.65170586427664157</v>
      </c>
      <c r="AK95">
        <f t="shared" si="40"/>
        <v>0.80405307194507569</v>
      </c>
      <c r="AL95">
        <f t="shared" ref="AL95:AN95" si="59">AL21</f>
        <v>17151</v>
      </c>
      <c r="AM95">
        <f t="shared" si="59"/>
        <v>16391</v>
      </c>
      <c r="AN95">
        <f t="shared" si="42"/>
        <v>-2.1625784923716704E-3</v>
      </c>
    </row>
    <row r="96" spans="1:40" x14ac:dyDescent="0.25">
      <c r="A96" t="s">
        <v>63</v>
      </c>
      <c r="B96">
        <f t="shared" si="5"/>
        <v>0.21695758246994298</v>
      </c>
      <c r="C96">
        <f t="shared" si="6"/>
        <v>0.33510961908230563</v>
      </c>
      <c r="D96">
        <f t="shared" si="7"/>
        <v>0.26835369521956348</v>
      </c>
      <c r="E96">
        <f t="shared" si="8"/>
        <v>-2.8135239174645246E-2</v>
      </c>
      <c r="F96">
        <f t="shared" si="9"/>
        <v>0.20830385510403293</v>
      </c>
      <c r="G96">
        <f t="shared" si="10"/>
        <v>0.48603713921882674</v>
      </c>
      <c r="H96">
        <f t="shared" si="11"/>
        <v>0.58671476695403346</v>
      </c>
      <c r="I96">
        <f t="shared" si="12"/>
        <v>0.75877937023202802</v>
      </c>
      <c r="J96">
        <f t="shared" si="13"/>
        <v>0.34830982817725342</v>
      </c>
      <c r="K96">
        <f t="shared" si="14"/>
        <v>0.40801565172788495</v>
      </c>
      <c r="L96">
        <f t="shared" si="15"/>
        <v>-0.33748006066484698</v>
      </c>
      <c r="M96">
        <f t="shared" si="16"/>
        <v>0.12651819614017479</v>
      </c>
      <c r="N96">
        <f t="shared" si="17"/>
        <v>0.30392291361304641</v>
      </c>
      <c r="O96">
        <f t="shared" si="18"/>
        <v>-0.49257101032783773</v>
      </c>
      <c r="P96">
        <f t="shared" si="19"/>
        <v>-0.3634570787927538</v>
      </c>
      <c r="Q96">
        <f t="shared" si="20"/>
        <v>-0.26872869340826266</v>
      </c>
      <c r="R96">
        <f t="shared" si="21"/>
        <v>-0.52545576800306615</v>
      </c>
      <c r="S96">
        <f t="shared" si="22"/>
        <v>-1.6202460617805525</v>
      </c>
      <c r="T96">
        <f t="shared" si="23"/>
        <v>1.1764379885800333</v>
      </c>
      <c r="U96">
        <f t="shared" si="24"/>
        <v>1.0364189494159806</v>
      </c>
      <c r="V96">
        <f t="shared" si="25"/>
        <v>0.44796080659527715</v>
      </c>
      <c r="W96">
        <f t="shared" si="26"/>
        <v>0.23728638264144244</v>
      </c>
      <c r="X96">
        <f t="shared" si="27"/>
        <v>0.35241550072567612</v>
      </c>
      <c r="Y96">
        <f t="shared" si="28"/>
        <v>0.16926975612384201</v>
      </c>
      <c r="Z96">
        <f t="shared" si="29"/>
        <v>0.31502923615629702</v>
      </c>
      <c r="AA96">
        <f t="shared" si="30"/>
        <v>-1.2735020934052768</v>
      </c>
      <c r="AB96">
        <f t="shared" si="31"/>
        <v>-0.87672966440185751</v>
      </c>
      <c r="AC96">
        <f t="shared" si="32"/>
        <v>9.8423436671828055E-2</v>
      </c>
      <c r="AD96">
        <f t="shared" si="33"/>
        <v>-0.42519081973255124</v>
      </c>
      <c r="AE96">
        <f t="shared" si="34"/>
        <v>0.25856166380699014</v>
      </c>
      <c r="AF96">
        <f t="shared" si="35"/>
        <v>-0.35335332925957746</v>
      </c>
      <c r="AG96">
        <f t="shared" si="36"/>
        <v>-0.18378691129124189</v>
      </c>
      <c r="AH96">
        <f t="shared" si="37"/>
        <v>0.26183610496804827</v>
      </c>
      <c r="AI96">
        <f t="shared" si="38"/>
        <v>4.7454425293333539E-2</v>
      </c>
      <c r="AJ96">
        <f t="shared" si="39"/>
        <v>-8.2486255775789163E-2</v>
      </c>
      <c r="AK96">
        <f t="shared" si="40"/>
        <v>-0.49586635522610589</v>
      </c>
      <c r="AL96">
        <f t="shared" ref="AL96:AN96" si="60">AL22</f>
        <v>11589</v>
      </c>
      <c r="AM96">
        <f t="shared" si="60"/>
        <v>10681</v>
      </c>
      <c r="AN96">
        <f t="shared" si="42"/>
        <v>-0.33149438371115975</v>
      </c>
    </row>
    <row r="97" spans="1:40" x14ac:dyDescent="0.25">
      <c r="A97" t="s">
        <v>64</v>
      </c>
      <c r="B97">
        <f t="shared" si="5"/>
        <v>-0.7300521539151158</v>
      </c>
      <c r="C97">
        <f t="shared" si="6"/>
        <v>-1.2914045537480991</v>
      </c>
      <c r="D97">
        <f t="shared" si="7"/>
        <v>-0.29922138084188815</v>
      </c>
      <c r="E97">
        <f t="shared" si="8"/>
        <v>-0.39463374947594493</v>
      </c>
      <c r="F97">
        <f t="shared" si="9"/>
        <v>0.66639796372578797</v>
      </c>
      <c r="G97">
        <f t="shared" si="10"/>
        <v>-1.0198846417347818</v>
      </c>
      <c r="H97">
        <f t="shared" si="11"/>
        <v>-0.65082163350749322</v>
      </c>
      <c r="I97">
        <f t="shared" si="12"/>
        <v>-0.746438209613283</v>
      </c>
      <c r="J97">
        <f t="shared" si="13"/>
        <v>-2.0315273197292796</v>
      </c>
      <c r="K97">
        <f t="shared" si="14"/>
        <v>-0.83780682834267939</v>
      </c>
      <c r="L97">
        <f t="shared" si="15"/>
        <v>-0.16711438864953354</v>
      </c>
      <c r="M97">
        <f t="shared" si="16"/>
        <v>0.54988028626780294</v>
      </c>
      <c r="N97">
        <f t="shared" si="17"/>
        <v>-1.2569428289466709</v>
      </c>
      <c r="O97">
        <f t="shared" si="18"/>
        <v>-0.25217824978121434</v>
      </c>
      <c r="P97">
        <f t="shared" si="19"/>
        <v>0.49356084665614047</v>
      </c>
      <c r="Q97">
        <f t="shared" si="20"/>
        <v>-5.793567658417148E-2</v>
      </c>
      <c r="R97">
        <f t="shared" si="21"/>
        <v>-0.17271791571395539</v>
      </c>
      <c r="S97">
        <f t="shared" si="22"/>
        <v>-2.0895262415167428</v>
      </c>
      <c r="T97">
        <f t="shared" si="23"/>
        <v>0.72161000219421834</v>
      </c>
      <c r="U97">
        <f t="shared" si="24"/>
        <v>0.42121702866261462</v>
      </c>
      <c r="V97">
        <f t="shared" si="25"/>
        <v>0.12680051723829386</v>
      </c>
      <c r="W97">
        <f t="shared" si="26"/>
        <v>-0.32983058031710855</v>
      </c>
      <c r="X97">
        <f t="shared" si="27"/>
        <v>-0.33203613803018855</v>
      </c>
      <c r="Y97">
        <f t="shared" si="28"/>
        <v>-9.8348277773950346E-2</v>
      </c>
      <c r="Z97">
        <f t="shared" si="29"/>
        <v>-0.94788640664299761</v>
      </c>
      <c r="AA97">
        <f t="shared" si="30"/>
        <v>0.62092609597897996</v>
      </c>
      <c r="AB97">
        <f t="shared" si="31"/>
        <v>0.74216933036676036</v>
      </c>
      <c r="AC97">
        <f t="shared" si="32"/>
        <v>-0.52997959073967515</v>
      </c>
      <c r="AD97">
        <f t="shared" si="33"/>
        <v>-0.80129149801169119</v>
      </c>
      <c r="AE97">
        <f t="shared" si="34"/>
        <v>-5.1707866763408425E-2</v>
      </c>
      <c r="AF97">
        <f t="shared" si="35"/>
        <v>0.92451340336143761</v>
      </c>
      <c r="AG97">
        <f t="shared" si="36"/>
        <v>-0.46514260711191469</v>
      </c>
      <c r="AH97">
        <f t="shared" si="37"/>
        <v>-0.53480006016130976</v>
      </c>
      <c r="AI97">
        <f t="shared" si="38"/>
        <v>0.95263733641490123</v>
      </c>
      <c r="AJ97">
        <f t="shared" si="39"/>
        <v>-1.2612403358350129E-2</v>
      </c>
      <c r="AK97">
        <f t="shared" si="40"/>
        <v>-0.57692527152292705</v>
      </c>
      <c r="AL97">
        <f t="shared" ref="AL97:AN97" si="61">AL23</f>
        <v>9770</v>
      </c>
      <c r="AM97">
        <f t="shared" si="61"/>
        <v>9322</v>
      </c>
      <c r="AN97">
        <f t="shared" si="42"/>
        <v>-1.7085725092938715E-2</v>
      </c>
    </row>
    <row r="98" spans="1:40" x14ac:dyDescent="0.25">
      <c r="A98" t="s">
        <v>65</v>
      </c>
      <c r="B98">
        <f t="shared" si="5"/>
        <v>1.1197702809417502</v>
      </c>
      <c r="C98">
        <f t="shared" si="6"/>
        <v>-1.0917659430668833</v>
      </c>
      <c r="D98">
        <f t="shared" si="7"/>
        <v>1.8655129051897856</v>
      </c>
      <c r="E98">
        <f t="shared" si="8"/>
        <v>-0.63896608967681134</v>
      </c>
      <c r="F98">
        <f t="shared" si="9"/>
        <v>0.10733581802559986</v>
      </c>
      <c r="G98">
        <f t="shared" si="10"/>
        <v>1.2179078779540096</v>
      </c>
      <c r="H98">
        <f t="shared" si="11"/>
        <v>0.63402034752383274</v>
      </c>
      <c r="I98">
        <f t="shared" si="12"/>
        <v>1.6502987834091178</v>
      </c>
      <c r="J98">
        <f t="shared" si="13"/>
        <v>0.92093270725797094</v>
      </c>
      <c r="K98">
        <f t="shared" si="14"/>
        <v>0.93259875298927442</v>
      </c>
      <c r="L98">
        <f t="shared" si="15"/>
        <v>3.2419597951706955</v>
      </c>
      <c r="M98">
        <f t="shared" si="16"/>
        <v>1.4685868628758818</v>
      </c>
      <c r="N98">
        <f t="shared" si="17"/>
        <v>1.551935115721842</v>
      </c>
      <c r="O98">
        <f t="shared" si="18"/>
        <v>2.0409969767188948E-2</v>
      </c>
      <c r="P98">
        <f t="shared" si="19"/>
        <v>0.99026413257951662</v>
      </c>
      <c r="Q98">
        <f t="shared" si="20"/>
        <v>0.33856150512128419</v>
      </c>
      <c r="R98">
        <f t="shared" si="21"/>
        <v>1.2968873470326816</v>
      </c>
      <c r="S98">
        <f t="shared" si="22"/>
        <v>-0.70320634166523621</v>
      </c>
      <c r="T98">
        <f t="shared" si="23"/>
        <v>1.4408204809238185</v>
      </c>
      <c r="U98">
        <f t="shared" si="24"/>
        <v>1.9754860138018004</v>
      </c>
      <c r="V98">
        <f t="shared" si="25"/>
        <v>2.6250160828831963</v>
      </c>
      <c r="W98">
        <f t="shared" si="26"/>
        <v>1.0719134397548928</v>
      </c>
      <c r="X98">
        <f t="shared" si="27"/>
        <v>0.79915578983685587</v>
      </c>
      <c r="Y98">
        <f t="shared" si="28"/>
        <v>0.6931615732438613</v>
      </c>
      <c r="Z98">
        <f t="shared" si="29"/>
        <v>-0.55841925246323099</v>
      </c>
      <c r="AA98">
        <f t="shared" si="30"/>
        <v>2.0746444192418121</v>
      </c>
      <c r="AB98">
        <f t="shared" si="31"/>
        <v>0.74216933036676036</v>
      </c>
      <c r="AC98">
        <f t="shared" si="32"/>
        <v>2.5102016460373036</v>
      </c>
      <c r="AD98">
        <f t="shared" si="33"/>
        <v>1.5070512893100156</v>
      </c>
      <c r="AE98">
        <f t="shared" si="34"/>
        <v>0.2123664992300261</v>
      </c>
      <c r="AF98">
        <f t="shared" si="35"/>
        <v>0.36616622794401232</v>
      </c>
      <c r="AG98">
        <f t="shared" si="36"/>
        <v>3.0178632373666106</v>
      </c>
      <c r="AH98">
        <f t="shared" si="37"/>
        <v>1.9965197475074115</v>
      </c>
      <c r="AI98">
        <f t="shared" si="38"/>
        <v>-0.71209968940173529</v>
      </c>
      <c r="AJ98">
        <f t="shared" si="39"/>
        <v>1.9859608093658641</v>
      </c>
      <c r="AK98">
        <f t="shared" si="40"/>
        <v>2.4786737205574787</v>
      </c>
      <c r="AL98">
        <f t="shared" ref="AL98:AN98" si="62">AL24</f>
        <v>7215</v>
      </c>
      <c r="AM98">
        <f t="shared" si="62"/>
        <v>7377</v>
      </c>
      <c r="AN98">
        <f t="shared" si="42"/>
        <v>0.64382385075067516</v>
      </c>
    </row>
    <row r="99" spans="1:40" x14ac:dyDescent="0.25">
      <c r="A99" t="s">
        <v>66</v>
      </c>
      <c r="B99">
        <f t="shared" si="5"/>
        <v>-0.59674039017166347</v>
      </c>
      <c r="C99">
        <f t="shared" si="6"/>
        <v>-0.88045864706629995</v>
      </c>
      <c r="D99">
        <f t="shared" si="7"/>
        <v>-7.9471144473640537E-3</v>
      </c>
      <c r="E99">
        <f t="shared" si="8"/>
        <v>-0.19102346597522288</v>
      </c>
      <c r="F99">
        <f t="shared" si="9"/>
        <v>0.41570053081105096</v>
      </c>
      <c r="G99">
        <f t="shared" si="10"/>
        <v>-0.45148604392684721</v>
      </c>
      <c r="H99">
        <f t="shared" si="11"/>
        <v>0.15447425845659563</v>
      </c>
      <c r="I99">
        <f t="shared" si="12"/>
        <v>-0.55122621812642636</v>
      </c>
      <c r="J99">
        <f t="shared" si="13"/>
        <v>-0.98451979955790003</v>
      </c>
      <c r="K99">
        <f t="shared" si="14"/>
        <v>-0.60702666088390389</v>
      </c>
      <c r="L99">
        <f t="shared" si="15"/>
        <v>-0.68220328349055559</v>
      </c>
      <c r="M99">
        <f t="shared" si="16"/>
        <v>-0.51892990742146206</v>
      </c>
      <c r="N99">
        <f t="shared" si="17"/>
        <v>-1.4511877145969205</v>
      </c>
      <c r="O99">
        <f t="shared" si="18"/>
        <v>-0.18564096784420253</v>
      </c>
      <c r="P99">
        <f t="shared" si="19"/>
        <v>-0.1560444119607638</v>
      </c>
      <c r="Q99">
        <f t="shared" si="20"/>
        <v>-0.25079436045137937</v>
      </c>
      <c r="R99">
        <f t="shared" si="21"/>
        <v>-2.2277454500758376</v>
      </c>
      <c r="S99">
        <f t="shared" si="22"/>
        <v>-2.1145480641084098</v>
      </c>
      <c r="T99">
        <f t="shared" si="23"/>
        <v>0.67154757791300512</v>
      </c>
      <c r="U99">
        <f t="shared" si="24"/>
        <v>0.29448345755050737</v>
      </c>
      <c r="V99">
        <f t="shared" si="25"/>
        <v>0.30104826608585161</v>
      </c>
      <c r="W99">
        <f t="shared" si="26"/>
        <v>-0.60665472513707142</v>
      </c>
      <c r="X99">
        <f t="shared" si="27"/>
        <v>-0.76483037389844977</v>
      </c>
      <c r="Y99">
        <f t="shared" si="28"/>
        <v>-0.23559800338277401</v>
      </c>
      <c r="Z99">
        <f t="shared" si="29"/>
        <v>1.1058452216990711</v>
      </c>
      <c r="AA99">
        <f t="shared" si="30"/>
        <v>-0.82956890505932912</v>
      </c>
      <c r="AB99">
        <f t="shared" si="31"/>
        <v>0.74216933036676036</v>
      </c>
      <c r="AC99">
        <f t="shared" si="32"/>
        <v>-0.80177359021624039</v>
      </c>
      <c r="AD99">
        <f t="shared" si="33"/>
        <v>-0.93218970897817433</v>
      </c>
      <c r="AE99">
        <f t="shared" si="34"/>
        <v>4.0240631835265328E-2</v>
      </c>
      <c r="AF99">
        <f t="shared" si="35"/>
        <v>-0.87039161822784261</v>
      </c>
      <c r="AG99">
        <f t="shared" si="36"/>
        <v>-0.21931569101551251</v>
      </c>
      <c r="AH99">
        <f t="shared" si="37"/>
        <v>-0.32399180214590895</v>
      </c>
      <c r="AI99">
        <f t="shared" si="38"/>
        <v>0.64516262103438948</v>
      </c>
      <c r="AJ99">
        <f t="shared" si="39"/>
        <v>-0.902210841353009</v>
      </c>
      <c r="AK99">
        <f t="shared" si="40"/>
        <v>-0.89453456244090424</v>
      </c>
      <c r="AL99">
        <f t="shared" ref="AL99:AN99" si="63">AL25</f>
        <v>21877</v>
      </c>
      <c r="AM99">
        <f t="shared" si="63"/>
        <v>19259</v>
      </c>
      <c r="AN99">
        <f t="shared" si="42"/>
        <v>-0.73127338891980265</v>
      </c>
    </row>
    <row r="100" spans="1:40" x14ac:dyDescent="0.25">
      <c r="A100" t="s">
        <v>67</v>
      </c>
      <c r="B100">
        <f t="shared" si="5"/>
        <v>-1.8564400272737209</v>
      </c>
      <c r="C100">
        <f t="shared" si="6"/>
        <v>-3.2259802674722504</v>
      </c>
      <c r="D100">
        <f t="shared" si="7"/>
        <v>-0.83628303161326556</v>
      </c>
      <c r="E100">
        <f t="shared" si="8"/>
        <v>3.5961278071382075</v>
      </c>
      <c r="F100">
        <f t="shared" si="9"/>
        <v>0.88362520331517425</v>
      </c>
      <c r="G100">
        <f t="shared" si="10"/>
        <v>-1.1839804806938765</v>
      </c>
      <c r="H100">
        <f t="shared" si="11"/>
        <v>-0.13257908489254894</v>
      </c>
      <c r="I100">
        <f t="shared" si="12"/>
        <v>-1.2321083384566132</v>
      </c>
      <c r="J100">
        <f t="shared" si="13"/>
        <v>-2.068405010953732</v>
      </c>
      <c r="K100">
        <f t="shared" si="14"/>
        <v>-1.7573437869518331</v>
      </c>
      <c r="L100">
        <f t="shared" si="15"/>
        <v>-0.84420470900705824</v>
      </c>
      <c r="M100">
        <f t="shared" si="16"/>
        <v>-0.53371674956408643</v>
      </c>
      <c r="N100">
        <f t="shared" si="17"/>
        <v>-1.6653660934228587</v>
      </c>
      <c r="O100">
        <f t="shared" si="18"/>
        <v>-0.5161810135958097</v>
      </c>
      <c r="P100">
        <f t="shared" si="19"/>
        <v>-0.3634570787927538</v>
      </c>
      <c r="Q100">
        <f t="shared" si="20"/>
        <v>-0.16446198789417013</v>
      </c>
      <c r="R100">
        <f t="shared" si="21"/>
        <v>-1.819100418946185</v>
      </c>
      <c r="S100">
        <f t="shared" si="22"/>
        <v>-2.0476126608654868</v>
      </c>
      <c r="T100">
        <f t="shared" si="23"/>
        <v>0.82175944218679009</v>
      </c>
      <c r="U100">
        <f t="shared" si="24"/>
        <v>0.1914471473743761</v>
      </c>
      <c r="V100">
        <f t="shared" si="25"/>
        <v>0.32172467527951021</v>
      </c>
      <c r="W100">
        <f t="shared" si="26"/>
        <v>-1.6543578836916115</v>
      </c>
      <c r="X100">
        <f t="shared" si="27"/>
        <v>-2.4635365484780292</v>
      </c>
      <c r="Y100">
        <f t="shared" si="28"/>
        <v>-2.921247939097976</v>
      </c>
      <c r="Z100">
        <f t="shared" si="29"/>
        <v>1.0619085420068868</v>
      </c>
      <c r="AA100">
        <f t="shared" si="30"/>
        <v>9.4052048479524336E-2</v>
      </c>
      <c r="AB100">
        <f t="shared" si="31"/>
        <v>-2.2632508130314397</v>
      </c>
      <c r="AC100">
        <f t="shared" si="32"/>
        <v>-1.7120835287405818</v>
      </c>
      <c r="AD100">
        <f t="shared" si="33"/>
        <v>-2.0182593106285536</v>
      </c>
      <c r="AE100">
        <f t="shared" si="34"/>
        <v>0.20304365804866037</v>
      </c>
      <c r="AF100">
        <f t="shared" si="35"/>
        <v>-0.18469794522733271</v>
      </c>
      <c r="AG100">
        <f t="shared" si="36"/>
        <v>-0.5915172226201354</v>
      </c>
      <c r="AH100">
        <f t="shared" si="37"/>
        <v>-0.91483991009711707</v>
      </c>
      <c r="AI100">
        <f t="shared" si="38"/>
        <v>-1.8368240515463554</v>
      </c>
      <c r="AJ100">
        <f t="shared" si="39"/>
        <v>-0.51368606885567558</v>
      </c>
      <c r="AK100">
        <f t="shared" si="40"/>
        <v>-0.99659538198395481</v>
      </c>
      <c r="AL100">
        <f t="shared" ref="AL100:AN100" si="64">AL26</f>
        <v>11561</v>
      </c>
      <c r="AM100">
        <f t="shared" si="64"/>
        <v>8184</v>
      </c>
      <c r="AN100">
        <f t="shared" si="42"/>
        <v>-2.3996472946374778</v>
      </c>
    </row>
    <row r="101" spans="1:40" x14ac:dyDescent="0.25">
      <c r="A101" t="s">
        <v>68</v>
      </c>
      <c r="B101">
        <f t="shared" si="5"/>
        <v>0.56202894539246862</v>
      </c>
      <c r="C101">
        <f t="shared" si="6"/>
        <v>0.70421391183283166</v>
      </c>
      <c r="D101">
        <f t="shared" si="7"/>
        <v>0.39903130426865996</v>
      </c>
      <c r="E101">
        <f t="shared" si="8"/>
        <v>-0.63896608967681134</v>
      </c>
      <c r="F101">
        <f t="shared" si="9"/>
        <v>0.37794800606774615</v>
      </c>
      <c r="G101">
        <f t="shared" si="10"/>
        <v>0.50710369167532199</v>
      </c>
      <c r="H101">
        <f t="shared" si="11"/>
        <v>0.37238737281332424</v>
      </c>
      <c r="I101">
        <f t="shared" si="12"/>
        <v>0.67740716213198637</v>
      </c>
      <c r="J101">
        <f t="shared" si="13"/>
        <v>0.68573100861694869</v>
      </c>
      <c r="K101">
        <f t="shared" si="14"/>
        <v>0.57995912156144991</v>
      </c>
      <c r="L101">
        <f t="shared" si="15"/>
        <v>1.1925446915161517</v>
      </c>
      <c r="M101">
        <f t="shared" si="16"/>
        <v>1.1373493366349523</v>
      </c>
      <c r="N101">
        <f t="shared" si="17"/>
        <v>0.79862265634419172</v>
      </c>
      <c r="O101">
        <f t="shared" si="18"/>
        <v>-0.25647097764811833</v>
      </c>
      <c r="P101">
        <f t="shared" si="19"/>
        <v>9.7382855507810964E-2</v>
      </c>
      <c r="Q101">
        <f t="shared" si="20"/>
        <v>-0.18103403631062426</v>
      </c>
      <c r="R101">
        <f t="shared" si="21"/>
        <v>-0.41321788268208171</v>
      </c>
      <c r="S101">
        <f t="shared" si="22"/>
        <v>3.1768779427493669E-2</v>
      </c>
      <c r="T101">
        <f t="shared" si="23"/>
        <v>0.57771704074988528</v>
      </c>
      <c r="U101">
        <f t="shared" si="24"/>
        <v>0.64492046153415594</v>
      </c>
      <c r="V101">
        <f t="shared" si="25"/>
        <v>-0.31431225099937987</v>
      </c>
      <c r="W101">
        <f t="shared" si="26"/>
        <v>1.257579117357861</v>
      </c>
      <c r="X101">
        <f t="shared" si="27"/>
        <v>0.74528656653055303</v>
      </c>
      <c r="Y101">
        <f t="shared" si="28"/>
        <v>0.54053989404141367</v>
      </c>
      <c r="Z101">
        <f t="shared" si="29"/>
        <v>0.40348929731933314</v>
      </c>
      <c r="AA101">
        <f t="shared" si="30"/>
        <v>-0.5220639648392067</v>
      </c>
      <c r="AB101">
        <f t="shared" si="31"/>
        <v>0.74216933036676036</v>
      </c>
      <c r="AC101">
        <f t="shared" si="32"/>
        <v>0.34676631048560075</v>
      </c>
      <c r="AD101">
        <f t="shared" si="33"/>
        <v>-1.0874623252178637</v>
      </c>
      <c r="AE101">
        <f t="shared" si="34"/>
        <v>0.18031717072026712</v>
      </c>
      <c r="AF101">
        <f t="shared" si="35"/>
        <v>-0.36990227931080188</v>
      </c>
      <c r="AG101">
        <f t="shared" si="36"/>
        <v>0.22688398375694949</v>
      </c>
      <c r="AH101">
        <f t="shared" si="37"/>
        <v>1.0230604743080747</v>
      </c>
      <c r="AI101">
        <f t="shared" si="38"/>
        <v>0.26562422419510634</v>
      </c>
      <c r="AJ101">
        <f t="shared" si="39"/>
        <v>0.79387781121396783</v>
      </c>
      <c r="AK101">
        <f t="shared" si="40"/>
        <v>2.649610761981927E-2</v>
      </c>
      <c r="AL101">
        <f t="shared" ref="AL101:AN101" si="65">AL27</f>
        <v>12639</v>
      </c>
      <c r="AM101">
        <f t="shared" si="65"/>
        <v>13002</v>
      </c>
      <c r="AN101">
        <f t="shared" si="42"/>
        <v>0.7044638159143839</v>
      </c>
    </row>
    <row r="102" spans="1:40" x14ac:dyDescent="0.25">
      <c r="A102" t="s">
        <v>69</v>
      </c>
      <c r="B102">
        <f t="shared" si="5"/>
        <v>0.73087670284733397</v>
      </c>
      <c r="C102">
        <f t="shared" si="6"/>
        <v>-1.0791119275153493</v>
      </c>
      <c r="D102">
        <f t="shared" si="7"/>
        <v>-1.2448493458090539</v>
      </c>
      <c r="E102">
        <f t="shared" si="8"/>
        <v>0.1754750443260768</v>
      </c>
      <c r="F102">
        <f t="shared" si="9"/>
        <v>2.0652938004199619</v>
      </c>
      <c r="G102">
        <f t="shared" si="10"/>
        <v>-1.6873765958610034</v>
      </c>
      <c r="H102">
        <f t="shared" si="11"/>
        <v>-2.3576631928021179</v>
      </c>
      <c r="I102">
        <f t="shared" si="12"/>
        <v>-1.3968025894619505</v>
      </c>
      <c r="J102">
        <f t="shared" si="13"/>
        <v>-0.21022782010676802</v>
      </c>
      <c r="K102">
        <f t="shared" si="14"/>
        <v>0.5430858263321946</v>
      </c>
      <c r="L102">
        <f t="shared" si="15"/>
        <v>-0.48777430034563335</v>
      </c>
      <c r="M102">
        <f t="shared" si="16"/>
        <v>-1.888661483365226</v>
      </c>
      <c r="N102">
        <f t="shared" si="17"/>
        <v>-0.23011963852852033</v>
      </c>
      <c r="O102">
        <f t="shared" si="18"/>
        <v>0.20928999591096448</v>
      </c>
      <c r="P102">
        <f t="shared" si="19"/>
        <v>1.1140944471984782</v>
      </c>
      <c r="Q102">
        <f t="shared" si="20"/>
        <v>0.69984763798929484</v>
      </c>
      <c r="R102">
        <f t="shared" si="21"/>
        <v>-0.38463387991290821</v>
      </c>
      <c r="S102">
        <f t="shared" si="22"/>
        <v>0.32674031933753833</v>
      </c>
      <c r="T102">
        <f t="shared" si="23"/>
        <v>0.25591041221120941</v>
      </c>
      <c r="U102">
        <f t="shared" si="24"/>
        <v>-0.24437034132433844</v>
      </c>
      <c r="V102">
        <f t="shared" si="25"/>
        <v>1.1748024751450954</v>
      </c>
      <c r="W102">
        <f t="shared" si="26"/>
        <v>-1.1317389178525881</v>
      </c>
      <c r="X102">
        <f t="shared" si="27"/>
        <v>0.59618974046793138</v>
      </c>
      <c r="Y102">
        <f t="shared" si="28"/>
        <v>-0.10609776045070173</v>
      </c>
      <c r="Z102">
        <f t="shared" si="29"/>
        <v>-0.5880720923764251</v>
      </c>
      <c r="AA102">
        <f t="shared" si="30"/>
        <v>0.62655742951242199</v>
      </c>
      <c r="AB102">
        <f t="shared" si="31"/>
        <v>0.74216933036676036</v>
      </c>
      <c r="AC102">
        <f t="shared" si="32"/>
        <v>-0.19154731547337758</v>
      </c>
      <c r="AD102">
        <f t="shared" si="33"/>
        <v>-1.9762877479853476</v>
      </c>
      <c r="AE102">
        <f t="shared" si="34"/>
        <v>-0.46921248560429335</v>
      </c>
      <c r="AF102">
        <f t="shared" si="35"/>
        <v>0.37103682206608052</v>
      </c>
      <c r="AG102">
        <f t="shared" si="36"/>
        <v>-0.31622549262114674</v>
      </c>
      <c r="AH102">
        <f t="shared" si="37"/>
        <v>0.22245567474224032</v>
      </c>
      <c r="AI102">
        <f t="shared" si="38"/>
        <v>-1.7332779991584393</v>
      </c>
      <c r="AJ102">
        <f t="shared" si="39"/>
        <v>-0.76985950469285092</v>
      </c>
      <c r="AK102">
        <f t="shared" si="40"/>
        <v>0.22303547491464901</v>
      </c>
      <c r="AL102" t="str">
        <f t="shared" ref="AL102:AN102" si="66">AL28</f>
        <v>NA</v>
      </c>
      <c r="AM102" t="str">
        <f t="shared" si="66"/>
        <v>NA</v>
      </c>
      <c r="AN102" t="s">
        <v>191</v>
      </c>
    </row>
    <row r="103" spans="1:40" x14ac:dyDescent="0.25">
      <c r="A103" t="s">
        <v>70</v>
      </c>
      <c r="B103">
        <f t="shared" si="5"/>
        <v>0.90971712854135833</v>
      </c>
      <c r="C103">
        <f t="shared" si="6"/>
        <v>1.1889163857507545</v>
      </c>
      <c r="D103">
        <f t="shared" si="7"/>
        <v>0.13852956130444077</v>
      </c>
      <c r="E103">
        <f t="shared" si="8"/>
        <v>-0.47607786287623377</v>
      </c>
      <c r="F103">
        <f t="shared" si="9"/>
        <v>3.8696304820139082E-2</v>
      </c>
      <c r="G103">
        <f t="shared" si="10"/>
        <v>0.51223506774752903</v>
      </c>
      <c r="H103">
        <f t="shared" si="11"/>
        <v>0.40999126471427166</v>
      </c>
      <c r="I103">
        <f t="shared" si="12"/>
        <v>0.32760971333715933</v>
      </c>
      <c r="J103">
        <f t="shared" si="13"/>
        <v>0.37610953146417586</v>
      </c>
      <c r="K103">
        <f t="shared" si="14"/>
        <v>0.64484577516149966</v>
      </c>
      <c r="L103">
        <f t="shared" si="15"/>
        <v>0.72794987307529213</v>
      </c>
      <c r="M103">
        <f t="shared" si="16"/>
        <v>0.78547263566913228</v>
      </c>
      <c r="N103">
        <f t="shared" si="17"/>
        <v>0.72391659527845631</v>
      </c>
      <c r="O103">
        <f t="shared" si="18"/>
        <v>-0.12339641377409469</v>
      </c>
      <c r="P103">
        <f t="shared" si="19"/>
        <v>-0.12623630852627146</v>
      </c>
      <c r="Q103">
        <f t="shared" si="20"/>
        <v>-0.22699856161314363</v>
      </c>
      <c r="R103">
        <f t="shared" si="21"/>
        <v>0.29046898809756622</v>
      </c>
      <c r="S103">
        <f t="shared" si="22"/>
        <v>0.11027765595268314</v>
      </c>
      <c r="T103">
        <f t="shared" si="23"/>
        <v>0.43971739203145066</v>
      </c>
      <c r="U103">
        <f t="shared" si="24"/>
        <v>0.38565940306145358</v>
      </c>
      <c r="V103">
        <f t="shared" si="25"/>
        <v>-1.0688106176175194</v>
      </c>
      <c r="W103">
        <f t="shared" si="26"/>
        <v>1.3490336937437186</v>
      </c>
      <c r="X103">
        <f t="shared" si="27"/>
        <v>0.74909392214025927</v>
      </c>
      <c r="Y103">
        <f t="shared" si="28"/>
        <v>0.50378979380258437</v>
      </c>
      <c r="Z103">
        <f t="shared" si="29"/>
        <v>-0.50283699165563145</v>
      </c>
      <c r="AA103">
        <f t="shared" si="30"/>
        <v>-1.3039116319946207</v>
      </c>
      <c r="AB103">
        <f t="shared" si="31"/>
        <v>0.74216933036676036</v>
      </c>
      <c r="AC103">
        <f t="shared" si="32"/>
        <v>0.57433997079806853</v>
      </c>
      <c r="AD103">
        <f t="shared" si="33"/>
        <v>1.3676443693309086</v>
      </c>
      <c r="AE103">
        <f t="shared" si="34"/>
        <v>0.27654905699497428</v>
      </c>
      <c r="AF103">
        <f t="shared" si="35"/>
        <v>-9.8163725609053634E-2</v>
      </c>
      <c r="AG103">
        <f t="shared" si="36"/>
        <v>0.83788214468230804</v>
      </c>
      <c r="AH103">
        <f t="shared" si="37"/>
        <v>0.54335379709871778</v>
      </c>
      <c r="AI103">
        <f t="shared" si="38"/>
        <v>-0.58155132593852044</v>
      </c>
      <c r="AJ103">
        <f t="shared" si="39"/>
        <v>1.0002654467631189</v>
      </c>
      <c r="AK103">
        <f t="shared" si="40"/>
        <v>-0.15382134918145995</v>
      </c>
      <c r="AL103">
        <f t="shared" ref="AL103:AN103" si="67">AL29</f>
        <v>16765</v>
      </c>
      <c r="AM103">
        <f t="shared" si="67"/>
        <v>16839</v>
      </c>
      <c r="AN103">
        <f t="shared" si="42"/>
        <v>0.4692858190430485</v>
      </c>
    </row>
    <row r="104" spans="1:40" x14ac:dyDescent="0.25">
      <c r="A104" t="s">
        <v>71</v>
      </c>
      <c r="B104">
        <f t="shared" si="5"/>
        <v>-0.87325558636247003</v>
      </c>
      <c r="C104">
        <f t="shared" si="6"/>
        <v>0.47964264525569433</v>
      </c>
      <c r="D104">
        <f t="shared" si="7"/>
        <v>-1.4471763508159197</v>
      </c>
      <c r="E104">
        <f t="shared" si="8"/>
        <v>-0.39463374947594493</v>
      </c>
      <c r="F104">
        <f t="shared" si="9"/>
        <v>1.7579367106503359</v>
      </c>
      <c r="G104">
        <f t="shared" si="10"/>
        <v>-0.61019238660693442</v>
      </c>
      <c r="H104">
        <f t="shared" si="11"/>
        <v>-0.87632302503845516</v>
      </c>
      <c r="I104">
        <f t="shared" si="12"/>
        <v>8.7769323445105102E-2</v>
      </c>
      <c r="J104">
        <f t="shared" si="13"/>
        <v>0.49912684715720246</v>
      </c>
      <c r="K104">
        <f t="shared" si="14"/>
        <v>0.31997858480140207</v>
      </c>
      <c r="L104">
        <f t="shared" si="15"/>
        <v>1.4236702934464853</v>
      </c>
      <c r="M104">
        <f t="shared" si="16"/>
        <v>0.3791916267236205</v>
      </c>
      <c r="N104">
        <f t="shared" si="17"/>
        <v>1.4108203898205607</v>
      </c>
      <c r="O104">
        <f t="shared" si="18"/>
        <v>1.0926943661209976E-3</v>
      </c>
      <c r="P104">
        <f t="shared" si="19"/>
        <v>1.0139775937994171</v>
      </c>
      <c r="Q104">
        <f t="shared" si="20"/>
        <v>0.26843705361122472</v>
      </c>
      <c r="R104">
        <f t="shared" si="21"/>
        <v>0.36229715296889742</v>
      </c>
      <c r="S104">
        <f t="shared" si="22"/>
        <v>0.37589977517666812</v>
      </c>
      <c r="T104">
        <f t="shared" si="23"/>
        <v>-0.54136726101498411</v>
      </c>
      <c r="U104">
        <f t="shared" si="24"/>
        <v>-0.57516884419003744</v>
      </c>
      <c r="V104">
        <f t="shared" si="25"/>
        <v>1.1984990134382176</v>
      </c>
      <c r="W104">
        <f t="shared" si="26"/>
        <v>0.16079338059436729</v>
      </c>
      <c r="X104">
        <f t="shared" si="27"/>
        <v>0.6322403544248697</v>
      </c>
      <c r="Y104">
        <f t="shared" si="28"/>
        <v>0.35547596864985914</v>
      </c>
      <c r="Z104">
        <f t="shared" si="29"/>
        <v>-1.5347518322279419</v>
      </c>
      <c r="AA104">
        <f t="shared" si="30"/>
        <v>1.1692132063714555</v>
      </c>
      <c r="AB104">
        <f t="shared" si="31"/>
        <v>0.74216933036676036</v>
      </c>
      <c r="AC104">
        <f t="shared" si="32"/>
        <v>0.17580772042953752</v>
      </c>
      <c r="AD104">
        <f t="shared" si="33"/>
        <v>0.48899362913974009</v>
      </c>
      <c r="AE104">
        <f t="shared" si="34"/>
        <v>-0.11448246897961235</v>
      </c>
      <c r="AF104">
        <f t="shared" si="35"/>
        <v>0.91914099097292679</v>
      </c>
      <c r="AG104">
        <f t="shared" si="36"/>
        <v>0.99526045886005188</v>
      </c>
      <c r="AH104">
        <f t="shared" si="37"/>
        <v>0.53232794894330548</v>
      </c>
      <c r="AI104">
        <f t="shared" si="38"/>
        <v>0.51659079025205079</v>
      </c>
      <c r="AJ104">
        <f t="shared" si="39"/>
        <v>-0.35448199900115529</v>
      </c>
      <c r="AK104">
        <f t="shared" si="40"/>
        <v>0.56075552540510687</v>
      </c>
      <c r="AL104">
        <f t="shared" ref="AL104:AN104" si="68">AL30</f>
        <v>6722</v>
      </c>
      <c r="AM104">
        <f t="shared" si="68"/>
        <v>7250</v>
      </c>
      <c r="AN104">
        <f t="shared" si="42"/>
        <v>1.1865666454734696</v>
      </c>
    </row>
    <row r="105" spans="1:40" x14ac:dyDescent="0.25">
      <c r="A105" t="s">
        <v>72</v>
      </c>
      <c r="B105">
        <f t="shared" si="5"/>
        <v>0.77509608634646354</v>
      </c>
      <c r="C105">
        <f t="shared" si="6"/>
        <v>-1.2481997139118233</v>
      </c>
      <c r="D105">
        <f t="shared" si="7"/>
        <v>0.70861901947956607</v>
      </c>
      <c r="E105">
        <f t="shared" si="8"/>
        <v>-0.27246757937551169</v>
      </c>
      <c r="F105">
        <f t="shared" si="9"/>
        <v>8.6446114800133755E-2</v>
      </c>
      <c r="G105">
        <f t="shared" si="10"/>
        <v>0.31510077404493464</v>
      </c>
      <c r="H105">
        <f t="shared" si="11"/>
        <v>7.869246199208034E-2</v>
      </c>
      <c r="I105">
        <f t="shared" si="12"/>
        <v>0.56678962095532859</v>
      </c>
      <c r="J105">
        <f t="shared" si="13"/>
        <v>-0.20408982037214843</v>
      </c>
      <c r="K105">
        <f t="shared" si="14"/>
        <v>0.53658471147392761</v>
      </c>
      <c r="L105">
        <f t="shared" si="15"/>
        <v>-0.19157955885425609</v>
      </c>
      <c r="M105">
        <f t="shared" si="16"/>
        <v>0.24042889329934253</v>
      </c>
      <c r="N105">
        <f t="shared" si="17"/>
        <v>-0.38712985656592086</v>
      </c>
      <c r="O105">
        <f t="shared" si="18"/>
        <v>-0.35949644645381407</v>
      </c>
      <c r="P105">
        <f t="shared" si="19"/>
        <v>0.18761813741031286</v>
      </c>
      <c r="Q105">
        <f t="shared" si="20"/>
        <v>-0.19503262294981152</v>
      </c>
      <c r="R105">
        <f t="shared" si="21"/>
        <v>-1.1012533791255321</v>
      </c>
      <c r="S105">
        <f t="shared" si="22"/>
        <v>-1.8850469594048558</v>
      </c>
      <c r="T105">
        <f t="shared" si="23"/>
        <v>0.38595903265856923</v>
      </c>
      <c r="U105">
        <f t="shared" si="24"/>
        <v>0.62993959910036013</v>
      </c>
      <c r="V105">
        <f t="shared" si="25"/>
        <v>-1.1907473620259135</v>
      </c>
      <c r="W105">
        <f t="shared" si="26"/>
        <v>0.97023683393965032</v>
      </c>
      <c r="X105">
        <f t="shared" si="27"/>
        <v>0.57463769698801903</v>
      </c>
      <c r="Y105">
        <f t="shared" si="28"/>
        <v>0.39298287339026711</v>
      </c>
      <c r="Z105">
        <f t="shared" si="29"/>
        <v>1.5941228663760592</v>
      </c>
      <c r="AA105">
        <f t="shared" si="30"/>
        <v>0.31539629788792917</v>
      </c>
      <c r="AB105" t="e">
        <f t="shared" si="31"/>
        <v>#VALUE!</v>
      </c>
      <c r="AC105">
        <f t="shared" si="32"/>
        <v>0.42955820581139359</v>
      </c>
      <c r="AD105">
        <f t="shared" si="33"/>
        <v>0.57956123383442726</v>
      </c>
      <c r="AE105">
        <f t="shared" si="34"/>
        <v>0.23505074599172227</v>
      </c>
      <c r="AF105">
        <f t="shared" si="35"/>
        <v>-2.6403642591888772E-2</v>
      </c>
      <c r="AG105">
        <f t="shared" si="36"/>
        <v>7.7860042067837962E-2</v>
      </c>
      <c r="AH105">
        <f t="shared" si="37"/>
        <v>0.79653483536737368</v>
      </c>
      <c r="AI105">
        <f t="shared" si="38"/>
        <v>1.8109736321843588</v>
      </c>
      <c r="AJ105">
        <f t="shared" si="39"/>
        <v>0.25907204055574184</v>
      </c>
      <c r="AK105">
        <f t="shared" si="40"/>
        <v>-0.52987732937504506</v>
      </c>
      <c r="AL105">
        <f t="shared" ref="AL105:AN105" si="69">AL31</f>
        <v>11023</v>
      </c>
      <c r="AM105">
        <f t="shared" si="69"/>
        <v>10873</v>
      </c>
      <c r="AN105">
        <f t="shared" si="42"/>
        <v>0.29491610556681547</v>
      </c>
    </row>
    <row r="106" spans="1:40" x14ac:dyDescent="0.25">
      <c r="A106" t="s">
        <v>73</v>
      </c>
      <c r="B106">
        <f t="shared" si="5"/>
        <v>0.33141124376524328</v>
      </c>
      <c r="C106">
        <f t="shared" si="6"/>
        <v>0.53569204128183123</v>
      </c>
      <c r="D106">
        <f t="shared" si="7"/>
        <v>-1.1267698381857967</v>
      </c>
      <c r="E106">
        <f t="shared" si="8"/>
        <v>1.2586817525499163E-2</v>
      </c>
      <c r="F106">
        <f t="shared" si="9"/>
        <v>1.8815368736675757</v>
      </c>
      <c r="G106">
        <f t="shared" si="10"/>
        <v>0.31485935388360348</v>
      </c>
      <c r="H106">
        <f t="shared" si="11"/>
        <v>-0.92048972284099717</v>
      </c>
      <c r="I106">
        <f t="shared" si="12"/>
        <v>0.9864338694907806</v>
      </c>
      <c r="J106">
        <f t="shared" si="13"/>
        <v>0.68304142093120535</v>
      </c>
      <c r="K106">
        <f t="shared" si="14"/>
        <v>0.68620642167456369</v>
      </c>
      <c r="L106">
        <f t="shared" si="15"/>
        <v>2.102253927726013</v>
      </c>
      <c r="M106">
        <f t="shared" si="16"/>
        <v>0.97467122572721632</v>
      </c>
      <c r="N106">
        <f t="shared" si="17"/>
        <v>1.3355952250881047</v>
      </c>
      <c r="O106">
        <f t="shared" si="18"/>
        <v>1.0571037496245024</v>
      </c>
      <c r="P106">
        <f t="shared" si="19"/>
        <v>0.41339250318260518</v>
      </c>
      <c r="Q106">
        <f t="shared" si="20"/>
        <v>0.49192434854814204</v>
      </c>
      <c r="R106">
        <f t="shared" si="21"/>
        <v>1.2052398499487091</v>
      </c>
      <c r="S106">
        <f t="shared" si="22"/>
        <v>-0.82387396836892235</v>
      </c>
      <c r="T106">
        <f t="shared" si="23"/>
        <v>0.27965546793128354</v>
      </c>
      <c r="U106">
        <f t="shared" si="24"/>
        <v>0.58682635521944704</v>
      </c>
      <c r="V106">
        <f t="shared" si="25"/>
        <v>0.74663334887871469</v>
      </c>
      <c r="W106">
        <f t="shared" si="26"/>
        <v>0.19117416089116673</v>
      </c>
      <c r="X106">
        <f t="shared" si="27"/>
        <v>0.75548295637557938</v>
      </c>
      <c r="Y106">
        <f t="shared" si="28"/>
        <v>0.63353633736771831</v>
      </c>
      <c r="Z106">
        <f t="shared" si="29"/>
        <v>-1.2676545115255502</v>
      </c>
      <c r="AA106">
        <f t="shared" si="30"/>
        <v>1.4639054407490726</v>
      </c>
      <c r="AB106">
        <f t="shared" si="31"/>
        <v>0.74216933036676036</v>
      </c>
      <c r="AC106">
        <f t="shared" si="32"/>
        <v>1.2188757656624396</v>
      </c>
      <c r="AD106">
        <f t="shared" si="33"/>
        <v>1.0334203373436885</v>
      </c>
      <c r="AE106">
        <f t="shared" si="34"/>
        <v>-0.84150807676005379</v>
      </c>
      <c r="AF106">
        <f t="shared" si="35"/>
        <v>0.53802861402430979</v>
      </c>
      <c r="AG106">
        <f t="shared" si="36"/>
        <v>1.068703672142999</v>
      </c>
      <c r="AH106">
        <f t="shared" si="37"/>
        <v>-0.17222374818754024</v>
      </c>
      <c r="AI106">
        <f t="shared" si="38"/>
        <v>0.95891936292741564</v>
      </c>
      <c r="AJ106">
        <f t="shared" si="39"/>
        <v>0.99485332365623869</v>
      </c>
      <c r="AK106">
        <f t="shared" si="40"/>
        <v>1.8600750781326552</v>
      </c>
      <c r="AL106">
        <f t="shared" ref="AL106:AN106" si="70">AL32</f>
        <v>12264</v>
      </c>
      <c r="AM106">
        <f t="shared" si="70"/>
        <v>12855</v>
      </c>
      <c r="AN106">
        <f t="shared" si="42"/>
        <v>0.89283708958966645</v>
      </c>
    </row>
    <row r="107" spans="1:40" x14ac:dyDescent="0.25">
      <c r="A107" t="s">
        <v>74</v>
      </c>
      <c r="B107">
        <f t="shared" si="5"/>
        <v>0.50981164293410519</v>
      </c>
      <c r="C107">
        <f t="shared" si="6"/>
        <v>0.40634792923934093</v>
      </c>
      <c r="D107">
        <f t="shared" si="7"/>
        <v>0.75831820461064303</v>
      </c>
      <c r="E107">
        <f t="shared" si="8"/>
        <v>-0.59824403297666695</v>
      </c>
      <c r="F107">
        <f t="shared" si="9"/>
        <v>0.38446788341768867</v>
      </c>
      <c r="G107">
        <f t="shared" si="10"/>
        <v>0.70512251417907901</v>
      </c>
      <c r="H107">
        <f t="shared" si="11"/>
        <v>0.40858850852373213</v>
      </c>
      <c r="I107">
        <f t="shared" si="12"/>
        <v>-4.3973714365581729E-2</v>
      </c>
      <c r="J107">
        <f t="shared" si="13"/>
        <v>0.42258796909605911</v>
      </c>
      <c r="K107">
        <f t="shared" si="14"/>
        <v>0.73456792050257147</v>
      </c>
      <c r="L107">
        <f t="shared" si="15"/>
        <v>0.96264466225467149</v>
      </c>
      <c r="M107">
        <f t="shared" si="16"/>
        <v>1.0635978635209675</v>
      </c>
      <c r="N107">
        <f t="shared" si="17"/>
        <v>0.27267796403977007</v>
      </c>
      <c r="O107">
        <f t="shared" si="18"/>
        <v>-0.31013007598441822</v>
      </c>
      <c r="P107">
        <f t="shared" si="19"/>
        <v>-0.3634570787927538</v>
      </c>
      <c r="Q107">
        <f t="shared" si="20"/>
        <v>-0.20967196652474462</v>
      </c>
      <c r="R107">
        <f t="shared" si="21"/>
        <v>0.66525716075104491</v>
      </c>
      <c r="S107">
        <f t="shared" si="22"/>
        <v>5.3360364298291104E-3</v>
      </c>
      <c r="T107">
        <f t="shared" si="23"/>
        <v>0.46513810537028843</v>
      </c>
      <c r="U107">
        <f t="shared" si="24"/>
        <v>0.61914697633556337</v>
      </c>
      <c r="V107">
        <f t="shared" si="25"/>
        <v>-0.1084068317852402</v>
      </c>
      <c r="W107">
        <f t="shared" si="26"/>
        <v>1.0111429714032785</v>
      </c>
      <c r="X107">
        <f t="shared" si="27"/>
        <v>0.65749260199044945</v>
      </c>
      <c r="Y107">
        <f t="shared" si="28"/>
        <v>0.47042709471760663</v>
      </c>
      <c r="Z107">
        <f t="shared" si="29"/>
        <v>0.13826423386066766</v>
      </c>
      <c r="AA107">
        <f t="shared" si="30"/>
        <v>0.55305591943785848</v>
      </c>
      <c r="AB107">
        <f t="shared" si="31"/>
        <v>0.74216933036676036</v>
      </c>
      <c r="AC107">
        <f t="shared" si="32"/>
        <v>0.41145003793270851</v>
      </c>
      <c r="AD107">
        <f t="shared" si="33"/>
        <v>0.20257357929279177</v>
      </c>
      <c r="AE107">
        <f t="shared" si="34"/>
        <v>0.23576733667620267</v>
      </c>
      <c r="AF107">
        <f t="shared" si="35"/>
        <v>0.30284850688983478</v>
      </c>
      <c r="AG107">
        <f t="shared" si="36"/>
        <v>0.32367577162631339</v>
      </c>
      <c r="AH107">
        <f t="shared" si="37"/>
        <v>0.84774213913672791</v>
      </c>
      <c r="AI107">
        <f t="shared" si="38"/>
        <v>9.4093713037768908E-2</v>
      </c>
      <c r="AJ107">
        <f t="shared" si="39"/>
        <v>1.0367788107334788</v>
      </c>
      <c r="AK107">
        <f t="shared" si="40"/>
        <v>0.42378503901831899</v>
      </c>
      <c r="AL107">
        <f t="shared" ref="AL107:AN107" si="71">AL33</f>
        <v>13324</v>
      </c>
      <c r="AM107">
        <f t="shared" si="71"/>
        <v>12273</v>
      </c>
      <c r="AN107">
        <f t="shared" si="42"/>
        <v>-0.33662291983550635</v>
      </c>
    </row>
    <row r="108" spans="1:40" x14ac:dyDescent="0.25">
      <c r="A108" t="s">
        <v>75</v>
      </c>
      <c r="B108">
        <f t="shared" si="5"/>
        <v>0.76811436380449727</v>
      </c>
      <c r="C108">
        <f t="shared" si="6"/>
        <v>0.51132423853369946</v>
      </c>
      <c r="D108">
        <f t="shared" si="7"/>
        <v>0.3262909215653329</v>
      </c>
      <c r="E108">
        <f t="shared" si="8"/>
        <v>-0.59824403297666695</v>
      </c>
      <c r="F108">
        <f t="shared" si="9"/>
        <v>-0.1461397240615912</v>
      </c>
      <c r="G108">
        <f t="shared" si="10"/>
        <v>0.36228479290009635</v>
      </c>
      <c r="H108">
        <f t="shared" si="11"/>
        <v>0.5370783338114673</v>
      </c>
      <c r="I108">
        <f t="shared" si="12"/>
        <v>0.70407963099627535</v>
      </c>
      <c r="J108">
        <f t="shared" si="13"/>
        <v>0.72120097936752803</v>
      </c>
      <c r="K108">
        <f t="shared" si="14"/>
        <v>0.61923047065335068</v>
      </c>
      <c r="L108">
        <f t="shared" si="15"/>
        <v>0.28455413976746713</v>
      </c>
      <c r="M108">
        <f t="shared" si="16"/>
        <v>2.9814633937529471E-2</v>
      </c>
      <c r="N108">
        <f t="shared" si="17"/>
        <v>0.28608591326208649</v>
      </c>
      <c r="O108">
        <f t="shared" si="18"/>
        <v>-0.36378917432071806</v>
      </c>
      <c r="P108">
        <f t="shared" si="19"/>
        <v>2.7885147435183211E-2</v>
      </c>
      <c r="Q108">
        <f t="shared" si="20"/>
        <v>-0.24479961471066694</v>
      </c>
      <c r="R108">
        <f t="shared" si="21"/>
        <v>-0.12833048750302156</v>
      </c>
      <c r="S108">
        <f t="shared" si="22"/>
        <v>-1.3681148986216201</v>
      </c>
      <c r="T108">
        <f t="shared" si="23"/>
        <v>0.7399749793754683</v>
      </c>
      <c r="U108">
        <f t="shared" si="24"/>
        <v>1.0718285880928058</v>
      </c>
      <c r="V108">
        <f t="shared" si="25"/>
        <v>-0.60151398932619704</v>
      </c>
      <c r="W108">
        <f t="shared" si="26"/>
        <v>1.2672739705635938</v>
      </c>
      <c r="X108">
        <f t="shared" si="27"/>
        <v>0.76940626705460036</v>
      </c>
      <c r="Y108">
        <f t="shared" si="28"/>
        <v>0.42765925112187386</v>
      </c>
      <c r="Z108">
        <f t="shared" si="29"/>
        <v>0.19922326649530828</v>
      </c>
      <c r="AA108">
        <f t="shared" si="30"/>
        <v>-0.45235011193216335</v>
      </c>
      <c r="AB108">
        <f t="shared" si="31"/>
        <v>0.74216933036676036</v>
      </c>
      <c r="AC108">
        <f t="shared" si="32"/>
        <v>0.61797165875068671</v>
      </c>
      <c r="AD108">
        <f t="shared" si="33"/>
        <v>-0.8005402357329815</v>
      </c>
      <c r="AE108">
        <f t="shared" si="34"/>
        <v>0.3738143862129461</v>
      </c>
      <c r="AF108">
        <f t="shared" si="35"/>
        <v>1.2684437529660426</v>
      </c>
      <c r="AG108">
        <f t="shared" si="36"/>
        <v>0.50813710545274982</v>
      </c>
      <c r="AH108">
        <f t="shared" si="37"/>
        <v>0.49226157946517479</v>
      </c>
      <c r="AI108">
        <f t="shared" si="38"/>
        <v>0.79181745769450063</v>
      </c>
      <c r="AJ108">
        <f t="shared" si="39"/>
        <v>0.36765316363701872</v>
      </c>
      <c r="AK108">
        <f t="shared" si="40"/>
        <v>-0.20430926560192508</v>
      </c>
      <c r="AL108">
        <f t="shared" ref="AL108:AN108" si="72">AL34</f>
        <v>15592</v>
      </c>
      <c r="AM108">
        <f t="shared" si="72"/>
        <v>15311</v>
      </c>
      <c r="AN108">
        <f t="shared" si="42"/>
        <v>0.25220719329036928</v>
      </c>
    </row>
    <row r="109" spans="1:40" x14ac:dyDescent="0.25">
      <c r="A109" t="s">
        <v>76</v>
      </c>
      <c r="B109">
        <f t="shared" si="5"/>
        <v>-1.037334001900962</v>
      </c>
      <c r="C109">
        <f t="shared" si="6"/>
        <v>-1.2003975280583505</v>
      </c>
      <c r="D109">
        <f t="shared" si="7"/>
        <v>-1.296773557895583</v>
      </c>
      <c r="E109">
        <f t="shared" si="8"/>
        <v>0.37908532782679882</v>
      </c>
      <c r="F109">
        <f t="shared" si="9"/>
        <v>1.3080993826624232</v>
      </c>
      <c r="G109">
        <f t="shared" si="10"/>
        <v>-1.0700336426908428</v>
      </c>
      <c r="H109">
        <f t="shared" si="11"/>
        <v>-0.38074963436214521</v>
      </c>
      <c r="I109">
        <f t="shared" si="12"/>
        <v>-1.3956502872687753</v>
      </c>
      <c r="J109">
        <f t="shared" si="13"/>
        <v>-2.6162517640921314</v>
      </c>
      <c r="K109">
        <f t="shared" si="14"/>
        <v>-0.8457127388400324</v>
      </c>
      <c r="L109">
        <f t="shared" si="15"/>
        <v>-0.52186114421293439</v>
      </c>
      <c r="M109">
        <f t="shared" si="16"/>
        <v>-1.0629000697615378</v>
      </c>
      <c r="N109">
        <f t="shared" si="17"/>
        <v>-1.7438467178510089</v>
      </c>
      <c r="O109">
        <f t="shared" si="18"/>
        <v>-0.39813099725594997</v>
      </c>
      <c r="P109">
        <f t="shared" si="19"/>
        <v>-0.3634570787927538</v>
      </c>
      <c r="Q109">
        <f t="shared" si="20"/>
        <v>-3.9339692727245384E-2</v>
      </c>
      <c r="R109">
        <f t="shared" si="21"/>
        <v>-1.4865604655654296</v>
      </c>
      <c r="S109">
        <f t="shared" si="22"/>
        <v>-1.4121841240507369</v>
      </c>
      <c r="T109">
        <f t="shared" si="23"/>
        <v>0.26602507026279487</v>
      </c>
      <c r="U109">
        <f t="shared" si="24"/>
        <v>-0.31091341456033761</v>
      </c>
      <c r="V109">
        <f t="shared" si="25"/>
        <v>1.0699155228054127</v>
      </c>
      <c r="W109">
        <f t="shared" si="26"/>
        <v>-1.8683302784406095</v>
      </c>
      <c r="X109">
        <f t="shared" si="27"/>
        <v>-1.26143701177116</v>
      </c>
      <c r="Y109">
        <f t="shared" si="28"/>
        <v>8.1119962671690263E-3</v>
      </c>
      <c r="Z109">
        <f t="shared" si="29"/>
        <v>-0.94273022584335275</v>
      </c>
      <c r="AA109">
        <f t="shared" si="30"/>
        <v>-0.71651561821369469</v>
      </c>
      <c r="AB109">
        <f t="shared" si="31"/>
        <v>-1.673726092595639</v>
      </c>
      <c r="AC109">
        <f t="shared" si="32"/>
        <v>-1.2235063938180466</v>
      </c>
      <c r="AD109">
        <f t="shared" si="33"/>
        <v>-0.9871975346895796</v>
      </c>
      <c r="AE109">
        <f t="shared" si="34"/>
        <v>-1.0155137261890668</v>
      </c>
      <c r="AF109">
        <f t="shared" si="35"/>
        <v>-5.5034264726422769E-2</v>
      </c>
      <c r="AG109">
        <f t="shared" si="36"/>
        <v>-1.5138843615209576</v>
      </c>
      <c r="AH109">
        <f t="shared" si="37"/>
        <v>-1.2345384566340505</v>
      </c>
      <c r="AI109">
        <f t="shared" si="38"/>
        <v>-0.84130219344780266</v>
      </c>
      <c r="AJ109">
        <f t="shared" si="39"/>
        <v>-2.1250991519798266</v>
      </c>
      <c r="AK109">
        <f t="shared" si="40"/>
        <v>-1.0208931189252173</v>
      </c>
      <c r="AL109">
        <f t="shared" ref="AL109:AN109" si="73">AL35</f>
        <v>8929</v>
      </c>
      <c r="AM109">
        <f t="shared" si="73"/>
        <v>7781</v>
      </c>
      <c r="AN109">
        <f t="shared" si="42"/>
        <v>-0.81739235562277535</v>
      </c>
    </row>
    <row r="110" spans="1:40" x14ac:dyDescent="0.25">
      <c r="A110" t="s">
        <v>77</v>
      </c>
      <c r="B110">
        <f t="shared" si="5"/>
        <v>0.3938465323295755</v>
      </c>
      <c r="C110">
        <f t="shared" si="6"/>
        <v>0.63047827484634289</v>
      </c>
      <c r="D110">
        <f t="shared" si="7"/>
        <v>0.26250093552201653</v>
      </c>
      <c r="E110">
        <f t="shared" si="8"/>
        <v>-0.2317455226753673</v>
      </c>
      <c r="F110">
        <f t="shared" si="9"/>
        <v>0.87865328886380545</v>
      </c>
      <c r="G110">
        <f t="shared" si="10"/>
        <v>0.5471837590507338</v>
      </c>
      <c r="H110">
        <f t="shared" si="11"/>
        <v>5.0002325568232385E-2</v>
      </c>
      <c r="I110">
        <f t="shared" si="12"/>
        <v>1.2368370352077718</v>
      </c>
      <c r="J110">
        <f t="shared" si="13"/>
        <v>0.74505897331901472</v>
      </c>
      <c r="K110">
        <f t="shared" si="14"/>
        <v>0.71739133182062176</v>
      </c>
      <c r="L110">
        <f t="shared" si="15"/>
        <v>0.92812341154847744</v>
      </c>
      <c r="M110">
        <f t="shared" si="16"/>
        <v>0.96008645169052231</v>
      </c>
      <c r="N110">
        <f t="shared" si="17"/>
        <v>1.11684374019671</v>
      </c>
      <c r="O110">
        <f t="shared" si="18"/>
        <v>1.1021773922269942</v>
      </c>
      <c r="P110">
        <f t="shared" si="19"/>
        <v>0.21087012251235532</v>
      </c>
      <c r="Q110">
        <f t="shared" si="20"/>
        <v>0.20127828483947463</v>
      </c>
      <c r="R110">
        <f t="shared" si="21"/>
        <v>1.1656916959269519</v>
      </c>
      <c r="S110">
        <f t="shared" si="22"/>
        <v>-0.63642899186055779</v>
      </c>
      <c r="T110">
        <f t="shared" si="23"/>
        <v>-0.24073877556287607</v>
      </c>
      <c r="U110">
        <f t="shared" si="24"/>
        <v>-0.12459875674693867</v>
      </c>
      <c r="V110">
        <f t="shared" si="25"/>
        <v>0.78621735662115932</v>
      </c>
      <c r="W110">
        <f t="shared" si="26"/>
        <v>0.55807212406324891</v>
      </c>
      <c r="X110">
        <f t="shared" si="27"/>
        <v>0.71510679273002464</v>
      </c>
      <c r="Y110">
        <f t="shared" si="28"/>
        <v>0.51369046749234326</v>
      </c>
      <c r="Z110">
        <f t="shared" si="29"/>
        <v>-1.2733496569347096</v>
      </c>
      <c r="AA110">
        <f t="shared" si="30"/>
        <v>1.6367320295115484</v>
      </c>
      <c r="AB110">
        <f t="shared" si="31"/>
        <v>0.74216933036676036</v>
      </c>
      <c r="AC110">
        <f t="shared" si="32"/>
        <v>0.6744196026479693</v>
      </c>
      <c r="AD110">
        <f t="shared" si="33"/>
        <v>1.2922427467105151</v>
      </c>
      <c r="AE110">
        <f t="shared" si="34"/>
        <v>0.14748834471251834</v>
      </c>
      <c r="AF110">
        <f t="shared" si="35"/>
        <v>3.0582306356871401E-2</v>
      </c>
      <c r="AG110">
        <f t="shared" si="36"/>
        <v>1.4673954013932833</v>
      </c>
      <c r="AH110">
        <f t="shared" si="37"/>
        <v>1.5500137336878623</v>
      </c>
      <c r="AI110">
        <f t="shared" si="38"/>
        <v>-0.16720217233788182</v>
      </c>
      <c r="AJ110">
        <f t="shared" si="39"/>
        <v>0.55365507685283144</v>
      </c>
      <c r="AK110">
        <f t="shared" si="40"/>
        <v>1.1016904021934857</v>
      </c>
      <c r="AL110">
        <f t="shared" ref="AL110:AN110" si="74">AL36</f>
        <v>17030</v>
      </c>
      <c r="AM110">
        <f t="shared" si="74"/>
        <v>17388</v>
      </c>
      <c r="AN110">
        <f t="shared" si="42"/>
        <v>0.62997347977837714</v>
      </c>
    </row>
    <row r="111" spans="1:40" x14ac:dyDescent="0.25">
      <c r="A111" t="s">
        <v>78</v>
      </c>
      <c r="B111">
        <f t="shared" si="5"/>
        <v>0.19400957887159409</v>
      </c>
      <c r="C111">
        <f t="shared" si="6"/>
        <v>0.41027456423415176</v>
      </c>
      <c r="D111">
        <f t="shared" si="7"/>
        <v>-0.84169275920350428</v>
      </c>
      <c r="E111">
        <f t="shared" si="8"/>
        <v>1.4378588020305536</v>
      </c>
      <c r="F111">
        <f t="shared" si="9"/>
        <v>1.9847361504868393</v>
      </c>
      <c r="G111">
        <f t="shared" si="10"/>
        <v>-0.15068381874940165</v>
      </c>
      <c r="H111">
        <f t="shared" si="11"/>
        <v>-0.89017962659989924</v>
      </c>
      <c r="I111">
        <f t="shared" si="12"/>
        <v>1.9722633020040619</v>
      </c>
      <c r="J111">
        <f t="shared" si="13"/>
        <v>0.71733134336112858</v>
      </c>
      <c r="K111">
        <f t="shared" si="14"/>
        <v>0.64854711761283657</v>
      </c>
      <c r="L111">
        <f t="shared" si="15"/>
        <v>-0.26354647811856668</v>
      </c>
      <c r="M111">
        <f t="shared" si="16"/>
        <v>0.7076597078612743</v>
      </c>
      <c r="N111">
        <f t="shared" si="17"/>
        <v>0.65801768282040629</v>
      </c>
      <c r="O111">
        <f t="shared" si="18"/>
        <v>1.7031592935935527</v>
      </c>
      <c r="P111">
        <f t="shared" si="19"/>
        <v>0.16844179610968241</v>
      </c>
      <c r="Q111">
        <f t="shared" si="20"/>
        <v>0.60466542431818282</v>
      </c>
      <c r="R111">
        <f t="shared" si="21"/>
        <v>0.64297778631610758</v>
      </c>
      <c r="S111">
        <f t="shared" si="22"/>
        <v>0.32685967043647474</v>
      </c>
      <c r="T111">
        <f t="shared" si="23"/>
        <v>-0.68349887442871371</v>
      </c>
      <c r="U111">
        <f t="shared" si="24"/>
        <v>-0.20140158787283879</v>
      </c>
      <c r="V111">
        <f t="shared" si="25"/>
        <v>1.7578242477352297</v>
      </c>
      <c r="W111">
        <f t="shared" si="26"/>
        <v>-0.88056022273276513</v>
      </c>
      <c r="X111">
        <f t="shared" si="27"/>
        <v>0.4423777268692497</v>
      </c>
      <c r="Y111">
        <f t="shared" si="28"/>
        <v>-0.37685657525266109</v>
      </c>
      <c r="Z111">
        <f t="shared" si="29"/>
        <v>-1.2524091563713686</v>
      </c>
      <c r="AA111">
        <f t="shared" si="30"/>
        <v>0.75362484656901951</v>
      </c>
      <c r="AB111">
        <f t="shared" si="31"/>
        <v>0.74216933036676036</v>
      </c>
      <c r="AC111">
        <f t="shared" si="32"/>
        <v>0.57340775599191296</v>
      </c>
      <c r="AD111">
        <f t="shared" si="33"/>
        <v>0.60801089257128738</v>
      </c>
      <c r="AE111">
        <f t="shared" si="34"/>
        <v>-0.30909636623621917</v>
      </c>
      <c r="AF111">
        <f t="shared" si="35"/>
        <v>0.68275483321490016</v>
      </c>
      <c r="AG111">
        <f t="shared" si="36"/>
        <v>0.26082832603058115</v>
      </c>
      <c r="AH111">
        <f t="shared" si="37"/>
        <v>1.1194543632190117</v>
      </c>
      <c r="AI111">
        <f t="shared" si="38"/>
        <v>0.21624422855890441</v>
      </c>
      <c r="AJ111">
        <f t="shared" si="39"/>
        <v>0.7422030039324985</v>
      </c>
      <c r="AK111">
        <f t="shared" si="40"/>
        <v>1.4869737279899236</v>
      </c>
      <c r="AL111">
        <f t="shared" ref="AL111:AN111" si="75">AL37</f>
        <v>14704</v>
      </c>
      <c r="AM111">
        <f t="shared" si="75"/>
        <v>15020</v>
      </c>
      <c r="AN111">
        <f t="shared" si="42"/>
        <v>0.63451150310523596</v>
      </c>
    </row>
    <row r="112" spans="1:40" x14ac:dyDescent="0.25">
      <c r="A112" t="s">
        <v>79</v>
      </c>
      <c r="B112">
        <f t="shared" si="5"/>
        <v>-1.4350222877585896</v>
      </c>
      <c r="C112">
        <f t="shared" si="6"/>
        <v>-1.0458743629752068</v>
      </c>
      <c r="D112">
        <f t="shared" si="7"/>
        <v>-0.94120647687219039</v>
      </c>
      <c r="E112">
        <f t="shared" si="8"/>
        <v>0.37908532782679882</v>
      </c>
      <c r="F112">
        <f t="shared" si="9"/>
        <v>1.0506385551407067</v>
      </c>
      <c r="G112">
        <f t="shared" si="10"/>
        <v>-0.59908174345843135</v>
      </c>
      <c r="H112">
        <f t="shared" si="11"/>
        <v>5.6465809862504483E-2</v>
      </c>
      <c r="I112">
        <f t="shared" si="12"/>
        <v>-1.211359150958836</v>
      </c>
      <c r="J112">
        <f t="shared" si="13"/>
        <v>-2.5743932843293402</v>
      </c>
      <c r="K112">
        <f t="shared" si="14"/>
        <v>-0.73034035548860676</v>
      </c>
      <c r="L112">
        <f t="shared" si="15"/>
        <v>-0.35489622298784462</v>
      </c>
      <c r="M112">
        <f t="shared" si="16"/>
        <v>-0.33267555302073137</v>
      </c>
      <c r="N112">
        <f t="shared" si="17"/>
        <v>-0.47566022379932571</v>
      </c>
      <c r="O112">
        <f t="shared" si="18"/>
        <v>-0.3466182628531021</v>
      </c>
      <c r="P112">
        <f t="shared" si="19"/>
        <v>-0.15592587812165576</v>
      </c>
      <c r="Q112">
        <f t="shared" si="20"/>
        <v>-0.11722562876387661</v>
      </c>
      <c r="R112">
        <f t="shared" si="21"/>
        <v>-1.2457694366328205</v>
      </c>
      <c r="S112">
        <f t="shared" si="22"/>
        <v>-2.023912735942643</v>
      </c>
      <c r="T112">
        <f t="shared" si="23"/>
        <v>0.62246887491339009</v>
      </c>
      <c r="U112">
        <f t="shared" si="24"/>
        <v>0.15019755925675984</v>
      </c>
      <c r="V112">
        <f t="shared" si="25"/>
        <v>-4.1190004334678093E-2</v>
      </c>
      <c r="W112">
        <f t="shared" si="26"/>
        <v>-1.129382022939861</v>
      </c>
      <c r="X112">
        <f t="shared" si="27"/>
        <v>-1.0856011628202846</v>
      </c>
      <c r="Y112">
        <f t="shared" si="28"/>
        <v>-0.39302794196748858</v>
      </c>
      <c r="Z112">
        <f t="shared" si="29"/>
        <v>-0.44640181755051001</v>
      </c>
      <c r="AA112">
        <f t="shared" si="30"/>
        <v>-0.15690184832781362</v>
      </c>
      <c r="AB112">
        <f t="shared" si="31"/>
        <v>-2.6320978306303098</v>
      </c>
      <c r="AC112">
        <f t="shared" si="32"/>
        <v>-1.0871126220502398</v>
      </c>
      <c r="AD112">
        <f t="shared" si="33"/>
        <v>0.39424083277527788</v>
      </c>
      <c r="AE112">
        <f t="shared" si="34"/>
        <v>-0.24865692628136105</v>
      </c>
      <c r="AF112">
        <f t="shared" si="35"/>
        <v>-0.57784343209991906</v>
      </c>
      <c r="AG112">
        <f t="shared" si="36"/>
        <v>-0.56711845725233223</v>
      </c>
      <c r="AH112">
        <f t="shared" si="37"/>
        <v>-0.91205815941570612</v>
      </c>
      <c r="AI112">
        <f t="shared" si="38"/>
        <v>-1.5182930918412396</v>
      </c>
      <c r="AJ112">
        <f t="shared" si="39"/>
        <v>-0.54068517587907916</v>
      </c>
      <c r="AK112">
        <f t="shared" si="40"/>
        <v>-0.99211754308241706</v>
      </c>
      <c r="AL112">
        <f t="shared" ref="AL112:AN112" si="76">AL38</f>
        <v>12092</v>
      </c>
      <c r="AM112">
        <f t="shared" si="76"/>
        <v>9624</v>
      </c>
      <c r="AN112">
        <f t="shared" si="42"/>
        <v>-1.5481991088443454</v>
      </c>
    </row>
    <row r="113" spans="1:40" x14ac:dyDescent="0.25">
      <c r="A113" t="s">
        <v>80</v>
      </c>
      <c r="B113">
        <f t="shared" si="5"/>
        <v>0.28279203924891405</v>
      </c>
      <c r="C113">
        <f t="shared" si="6"/>
        <v>0.60126760878025032</v>
      </c>
      <c r="D113">
        <f t="shared" si="7"/>
        <v>-0.1439895439315384</v>
      </c>
      <c r="E113">
        <f t="shared" si="8"/>
        <v>-0.55752197627652256</v>
      </c>
      <c r="F113">
        <f t="shared" si="9"/>
        <v>-0.50361386155250343</v>
      </c>
      <c r="G113">
        <f t="shared" si="10"/>
        <v>0.33547248444045003</v>
      </c>
      <c r="H113">
        <f t="shared" si="11"/>
        <v>-1.4248822613646387E-2</v>
      </c>
      <c r="I113">
        <f t="shared" si="12"/>
        <v>-0.20828279599321534</v>
      </c>
      <c r="J113">
        <f t="shared" si="13"/>
        <v>0.92093270725797094</v>
      </c>
      <c r="K113">
        <f t="shared" si="14"/>
        <v>0.73260377665208376</v>
      </c>
      <c r="L113">
        <f t="shared" si="15"/>
        <v>3.9245840406934074E-2</v>
      </c>
      <c r="M113">
        <f t="shared" si="16"/>
        <v>0.66450532672161455</v>
      </c>
      <c r="N113">
        <f t="shared" si="17"/>
        <v>0.14298781122674542</v>
      </c>
      <c r="O113">
        <f t="shared" si="18"/>
        <v>2.6849061567544932E-2</v>
      </c>
      <c r="P113">
        <f t="shared" si="19"/>
        <v>-0.14064580310571145</v>
      </c>
      <c r="Q113">
        <f t="shared" si="20"/>
        <v>6.6134947057521237E-2</v>
      </c>
      <c r="R113">
        <f t="shared" si="21"/>
        <v>0.7279664132976239</v>
      </c>
      <c r="S113">
        <f t="shared" si="22"/>
        <v>-0.36649275781349483</v>
      </c>
      <c r="T113">
        <f t="shared" si="23"/>
        <v>-1.6941961686904758</v>
      </c>
      <c r="U113">
        <f t="shared" si="24"/>
        <v>-1.7006961418212461</v>
      </c>
      <c r="V113">
        <f t="shared" si="25"/>
        <v>-2.6123135871217023</v>
      </c>
      <c r="W113">
        <f t="shared" si="26"/>
        <v>0.80536033976054855</v>
      </c>
      <c r="X113">
        <f t="shared" si="27"/>
        <v>0.61876196410646522</v>
      </c>
      <c r="Y113">
        <f t="shared" si="28"/>
        <v>0.4449551371468739</v>
      </c>
      <c r="Z113">
        <f t="shared" si="29"/>
        <v>-6.4332882173076908E-2</v>
      </c>
      <c r="AA113">
        <f t="shared" si="30"/>
        <v>1.1210221336503927</v>
      </c>
      <c r="AB113">
        <f t="shared" si="31"/>
        <v>0.74216933036676036</v>
      </c>
      <c r="AC113">
        <f t="shared" si="32"/>
        <v>-0.18580072717222698</v>
      </c>
      <c r="AD113">
        <f t="shared" si="33"/>
        <v>0.11679295522695467</v>
      </c>
      <c r="AE113">
        <f t="shared" si="34"/>
        <v>-3.9130473108669357E-2</v>
      </c>
      <c r="AF113">
        <f t="shared" si="35"/>
        <v>3.3748192409580095E-2</v>
      </c>
      <c r="AG113">
        <f t="shared" si="36"/>
        <v>0.48277210243509155</v>
      </c>
      <c r="AH113">
        <f t="shared" si="37"/>
        <v>1.395453959673403</v>
      </c>
      <c r="AI113">
        <f t="shared" si="38"/>
        <v>-0.91103052896472936</v>
      </c>
      <c r="AJ113">
        <f t="shared" si="39"/>
        <v>-1.2549988413602648</v>
      </c>
      <c r="AK113">
        <f t="shared" si="40"/>
        <v>-0.70553790359078983</v>
      </c>
      <c r="AL113">
        <f t="shared" ref="AL113:AN113" si="77">AL39</f>
        <v>9048</v>
      </c>
      <c r="AM113">
        <f t="shared" si="77"/>
        <v>8964</v>
      </c>
      <c r="AN113">
        <f t="shared" si="42"/>
        <v>0.33675363932160857</v>
      </c>
    </row>
    <row r="114" spans="1:40" x14ac:dyDescent="0.25">
      <c r="A114" t="s">
        <v>81</v>
      </c>
      <c r="B114">
        <f t="shared" si="5"/>
        <v>0.90131394980264568</v>
      </c>
      <c r="C114">
        <f t="shared" si="6"/>
        <v>0.84163332146570802</v>
      </c>
      <c r="D114">
        <f t="shared" si="7"/>
        <v>2.2849879507080693</v>
      </c>
      <c r="E114">
        <f t="shared" si="8"/>
        <v>-0.51679991957637816</v>
      </c>
      <c r="F114">
        <f t="shared" si="9"/>
        <v>-1.0183579098683924</v>
      </c>
      <c r="G114">
        <f t="shared" si="10"/>
        <v>1.2162039952122965</v>
      </c>
      <c r="H114">
        <f t="shared" si="11"/>
        <v>0.70017726058982011</v>
      </c>
      <c r="I114">
        <f t="shared" si="12"/>
        <v>0.93841767969323253</v>
      </c>
      <c r="J114">
        <f t="shared" si="13"/>
        <v>0.92093270725797094</v>
      </c>
      <c r="K114">
        <f t="shared" si="14"/>
        <v>0.9151065983777471</v>
      </c>
      <c r="L114">
        <f t="shared" si="15"/>
        <v>1.616375467585041</v>
      </c>
      <c r="M114">
        <f t="shared" si="16"/>
        <v>1.199261146935493</v>
      </c>
      <c r="N114">
        <f t="shared" si="17"/>
        <v>1.4150593528092901</v>
      </c>
      <c r="O114">
        <f t="shared" si="18"/>
        <v>-0.38096008578833401</v>
      </c>
      <c r="P114">
        <f t="shared" si="19"/>
        <v>-0.3634570787927538</v>
      </c>
      <c r="Q114">
        <f t="shared" si="20"/>
        <v>0.14653664752352727</v>
      </c>
      <c r="R114">
        <f t="shared" si="21"/>
        <v>0.49307371353404394</v>
      </c>
      <c r="S114">
        <f t="shared" si="22"/>
        <v>-0.23916561597051875</v>
      </c>
      <c r="T114">
        <f t="shared" si="23"/>
        <v>2.5588934904621619</v>
      </c>
      <c r="U114">
        <f t="shared" si="24"/>
        <v>2.9085344752127713</v>
      </c>
      <c r="V114">
        <f t="shared" si="25"/>
        <v>0.24712170220377402</v>
      </c>
      <c r="W114">
        <f t="shared" si="26"/>
        <v>1.4878788286201325</v>
      </c>
      <c r="X114">
        <f t="shared" si="27"/>
        <v>0.79699260670936378</v>
      </c>
      <c r="Y114">
        <f t="shared" si="28"/>
        <v>0.74374154993646235</v>
      </c>
      <c r="Z114">
        <f t="shared" si="29"/>
        <v>-1.5313521871444684</v>
      </c>
      <c r="AA114">
        <f t="shared" si="30"/>
        <v>0.44056019584986533</v>
      </c>
      <c r="AB114">
        <f t="shared" si="31"/>
        <v>0.74216933036676036</v>
      </c>
      <c r="AC114">
        <f t="shared" si="32"/>
        <v>1.816665127398063</v>
      </c>
      <c r="AD114">
        <f t="shared" si="33"/>
        <v>1.5659687075362094</v>
      </c>
      <c r="AE114">
        <f t="shared" si="34"/>
        <v>0.16728722348690064</v>
      </c>
      <c r="AF114">
        <f t="shared" si="35"/>
        <v>3.658687722761246</v>
      </c>
      <c r="AG114">
        <f t="shared" si="36"/>
        <v>2.915275891828526</v>
      </c>
      <c r="AH114">
        <f t="shared" si="37"/>
        <v>2.6981720549381301</v>
      </c>
      <c r="AI114">
        <f t="shared" si="38"/>
        <v>2.585964229668956</v>
      </c>
      <c r="AJ114">
        <f t="shared" si="39"/>
        <v>1.5546585737344829</v>
      </c>
      <c r="AK114">
        <f t="shared" si="40"/>
        <v>2.0190594420757195</v>
      </c>
      <c r="AL114">
        <f t="shared" ref="AL114:AN114" si="78">AL40</f>
        <v>4975</v>
      </c>
      <c r="AM114">
        <f t="shared" si="78"/>
        <v>5168</v>
      </c>
      <c r="AN114">
        <f t="shared" si="42"/>
        <v>0.80192795966107888</v>
      </c>
    </row>
    <row r="115" spans="1:40" x14ac:dyDescent="0.25">
      <c r="A115" t="s">
        <v>82</v>
      </c>
      <c r="B115">
        <f t="shared" si="5"/>
        <v>0.90964198397226792</v>
      </c>
      <c r="C115">
        <f t="shared" si="6"/>
        <v>0.47128928845165091</v>
      </c>
      <c r="D115">
        <f t="shared" si="7"/>
        <v>1.3248141336292287</v>
      </c>
      <c r="E115">
        <f t="shared" si="8"/>
        <v>-0.47607786287623377</v>
      </c>
      <c r="F115">
        <f t="shared" si="9"/>
        <v>0.13227966803380556</v>
      </c>
      <c r="G115">
        <f t="shared" si="10"/>
        <v>1.10790679798653</v>
      </c>
      <c r="H115">
        <f t="shared" si="11"/>
        <v>0.60540999489535452</v>
      </c>
      <c r="I115">
        <f t="shared" si="12"/>
        <v>1.9531182468784332</v>
      </c>
      <c r="J115">
        <f t="shared" si="13"/>
        <v>0.92093270725797094</v>
      </c>
      <c r="K115">
        <f t="shared" si="14"/>
        <v>0.87019861571734103</v>
      </c>
      <c r="L115">
        <f t="shared" si="15"/>
        <v>1.6308363349963171</v>
      </c>
      <c r="M115">
        <f t="shared" si="16"/>
        <v>1.0424053528488826</v>
      </c>
      <c r="N115">
        <f t="shared" si="17"/>
        <v>1.0242763216293067</v>
      </c>
      <c r="O115">
        <f t="shared" si="18"/>
        <v>0.18997272050989653</v>
      </c>
      <c r="P115">
        <f t="shared" si="19"/>
        <v>-0.3634570787927538</v>
      </c>
      <c r="Q115">
        <f t="shared" si="20"/>
        <v>-8.4872864852391788E-2</v>
      </c>
      <c r="R115">
        <f t="shared" si="21"/>
        <v>1.3288232682837442</v>
      </c>
      <c r="S115">
        <f t="shared" si="22"/>
        <v>-0.55058887624995212</v>
      </c>
      <c r="T115">
        <f t="shared" si="23"/>
        <v>-1.1569340510615169</v>
      </c>
      <c r="U115">
        <f t="shared" si="24"/>
        <v>-0.46926303444823669</v>
      </c>
      <c r="V115">
        <f t="shared" si="25"/>
        <v>-0.39170256518272145</v>
      </c>
      <c r="W115">
        <f t="shared" si="26"/>
        <v>1.0605936111994458</v>
      </c>
      <c r="X115">
        <f t="shared" si="27"/>
        <v>0.7632246416167382</v>
      </c>
      <c r="Y115">
        <f t="shared" si="28"/>
        <v>0.66016878594303974</v>
      </c>
      <c r="Z115">
        <f t="shared" si="29"/>
        <v>-0.86431794255936722</v>
      </c>
      <c r="AA115">
        <f t="shared" si="30"/>
        <v>-1.49102947746792E-2</v>
      </c>
      <c r="AB115">
        <f t="shared" si="31"/>
        <v>0.74216933036676036</v>
      </c>
      <c r="AC115">
        <f t="shared" si="32"/>
        <v>2.369871368617364</v>
      </c>
      <c r="AD115">
        <f t="shared" si="33"/>
        <v>2.20751392822143</v>
      </c>
      <c r="AE115">
        <f t="shared" si="34"/>
        <v>0.24927450354883018</v>
      </c>
      <c r="AF115">
        <f t="shared" si="35"/>
        <v>-0.70278588751543658</v>
      </c>
      <c r="AG115">
        <f t="shared" si="36"/>
        <v>2.915275891828526</v>
      </c>
      <c r="AH115">
        <f t="shared" si="37"/>
        <v>2.8025500841427005</v>
      </c>
      <c r="AI115">
        <f t="shared" si="38"/>
        <v>1.439970302234292</v>
      </c>
      <c r="AJ115">
        <f t="shared" si="39"/>
        <v>1.6634958870941117</v>
      </c>
      <c r="AK115">
        <f t="shared" si="40"/>
        <v>2.2137535060723907</v>
      </c>
      <c r="AL115">
        <f t="shared" ref="AL115:AN115" si="79">AL41</f>
        <v>16910</v>
      </c>
      <c r="AM115">
        <f t="shared" si="79"/>
        <v>17464</v>
      </c>
      <c r="AN115">
        <f t="shared" si="42"/>
        <v>0.74356282675325747</v>
      </c>
    </row>
    <row r="116" spans="1:40" x14ac:dyDescent="0.25">
      <c r="A116" t="s">
        <v>83</v>
      </c>
      <c r="B116">
        <f t="shared" si="5"/>
        <v>0.60817773811125431</v>
      </c>
      <c r="C116">
        <f t="shared" si="6"/>
        <v>0.50987243987874098</v>
      </c>
      <c r="D116">
        <f t="shared" si="7"/>
        <v>0.15124809283746327</v>
      </c>
      <c r="E116">
        <f t="shared" si="8"/>
        <v>-0.55752197627652256</v>
      </c>
      <c r="F116">
        <f t="shared" si="9"/>
        <v>-0.3783812519618136</v>
      </c>
      <c r="G116">
        <f t="shared" si="10"/>
        <v>0.5538721961683658</v>
      </c>
      <c r="H116">
        <f t="shared" si="11"/>
        <v>0.67448631118267544</v>
      </c>
      <c r="I116">
        <f t="shared" si="12"/>
        <v>0.74685688375787029</v>
      </c>
      <c r="J116">
        <f t="shared" si="13"/>
        <v>0.18594683073797533</v>
      </c>
      <c r="K116">
        <f t="shared" si="14"/>
        <v>0.4851314763102923</v>
      </c>
      <c r="L116">
        <f t="shared" si="15"/>
        <v>0.80846974931063798</v>
      </c>
      <c r="M116">
        <f t="shared" si="16"/>
        <v>0.98608925519730861</v>
      </c>
      <c r="N116">
        <f t="shared" si="17"/>
        <v>-0.17126621341435153</v>
      </c>
      <c r="O116">
        <f t="shared" si="18"/>
        <v>-0.50115646606164577</v>
      </c>
      <c r="P116">
        <f t="shared" si="19"/>
        <v>-0.24344985201521083</v>
      </c>
      <c r="Q116">
        <f t="shared" si="20"/>
        <v>-0.35636656973405617</v>
      </c>
      <c r="R116">
        <f t="shared" si="21"/>
        <v>-1.1381595078273545E-2</v>
      </c>
      <c r="S116">
        <f t="shared" si="22"/>
        <v>-1.4439410883992667</v>
      </c>
      <c r="T116">
        <f t="shared" si="23"/>
        <v>0.34302509630941841</v>
      </c>
      <c r="U116">
        <f t="shared" si="24"/>
        <v>0.59344510273195328</v>
      </c>
      <c r="V116">
        <f t="shared" si="25"/>
        <v>0.15234267472162005</v>
      </c>
      <c r="W116">
        <f t="shared" si="26"/>
        <v>1.4389143323089011</v>
      </c>
      <c r="X116">
        <f t="shared" si="27"/>
        <v>0.75751122397160753</v>
      </c>
      <c r="Y116">
        <f t="shared" si="28"/>
        <v>0.46352285542274391</v>
      </c>
      <c r="Z116">
        <f t="shared" si="29"/>
        <v>-0.36273088191520153</v>
      </c>
      <c r="AA116">
        <f t="shared" si="30"/>
        <v>9.2945915601034448E-2</v>
      </c>
      <c r="AB116">
        <f t="shared" si="31"/>
        <v>0.74216933036676036</v>
      </c>
      <c r="AC116">
        <f t="shared" si="32"/>
        <v>0.65504952004765027</v>
      </c>
      <c r="AD116">
        <f t="shared" si="33"/>
        <v>-0.86233972405120374</v>
      </c>
      <c r="AE116">
        <f t="shared" si="34"/>
        <v>0.32721632228940889</v>
      </c>
      <c r="AF116">
        <f t="shared" si="35"/>
        <v>-0.36651025781641139</v>
      </c>
      <c r="AG116">
        <f t="shared" si="36"/>
        <v>0.51236460595569278</v>
      </c>
      <c r="AH116">
        <f t="shared" si="37"/>
        <v>0.64510929405841377</v>
      </c>
      <c r="AI116">
        <f t="shared" si="38"/>
        <v>-1.2230227809412251</v>
      </c>
      <c r="AJ116">
        <f t="shared" si="39"/>
        <v>0.77198167615570246</v>
      </c>
      <c r="AK116">
        <f t="shared" si="40"/>
        <v>-0.12986017697729541</v>
      </c>
      <c r="AL116">
        <f t="shared" ref="AL116:AN116" si="80">AL42</f>
        <v>16769</v>
      </c>
      <c r="AM116">
        <f t="shared" si="80"/>
        <v>16643</v>
      </c>
      <c r="AN116">
        <f t="shared" si="42"/>
        <v>0.35387875074969199</v>
      </c>
    </row>
    <row r="117" spans="1:40" x14ac:dyDescent="0.25">
      <c r="A117" t="s">
        <v>84</v>
      </c>
      <c r="B117">
        <f t="shared" si="5"/>
        <v>0.23698112764544285</v>
      </c>
      <c r="C117">
        <f t="shared" si="6"/>
        <v>-1.0768148579544909</v>
      </c>
      <c r="D117">
        <f t="shared" si="7"/>
        <v>-1.0485723092849835</v>
      </c>
      <c r="E117">
        <f t="shared" si="8"/>
        <v>0.54197355462737651</v>
      </c>
      <c r="F117">
        <f t="shared" si="9"/>
        <v>1.5814501521764373</v>
      </c>
      <c r="G117">
        <f t="shared" si="10"/>
        <v>-1.7797511311456111</v>
      </c>
      <c r="H117">
        <f t="shared" si="11"/>
        <v>-0.44064884770627782</v>
      </c>
      <c r="I117">
        <f t="shared" si="12"/>
        <v>-0.75419459348173723</v>
      </c>
      <c r="J117">
        <f t="shared" si="13"/>
        <v>-0.29974087251673082</v>
      </c>
      <c r="K117">
        <f t="shared" si="14"/>
        <v>-0.31945826721118703</v>
      </c>
      <c r="L117">
        <f t="shared" si="15"/>
        <v>-1.363429387668702</v>
      </c>
      <c r="M117">
        <f t="shared" si="16"/>
        <v>-2.6842114209767933</v>
      </c>
      <c r="N117">
        <f t="shared" si="17"/>
        <v>-2.1666444699715384</v>
      </c>
      <c r="O117">
        <f t="shared" si="18"/>
        <v>0.31231546471666022</v>
      </c>
      <c r="P117">
        <f t="shared" si="19"/>
        <v>0.43378083169867332</v>
      </c>
      <c r="Q117">
        <f t="shared" si="20"/>
        <v>0.3405223738534765</v>
      </c>
      <c r="R117">
        <f t="shared" si="21"/>
        <v>-1.7626717903692033</v>
      </c>
      <c r="S117">
        <f t="shared" si="22"/>
        <v>-1.5181579925078024</v>
      </c>
      <c r="T117">
        <f t="shared" si="23"/>
        <v>4.6959844836842034E-2</v>
      </c>
      <c r="U117">
        <f t="shared" si="24"/>
        <v>-0.31816604740670912</v>
      </c>
      <c r="V117">
        <f t="shared" si="25"/>
        <v>1.3165752378066293</v>
      </c>
      <c r="W117">
        <f t="shared" si="26"/>
        <v>-1.0712120228094566</v>
      </c>
      <c r="X117">
        <f t="shared" si="27"/>
        <v>-2.6609878203101331</v>
      </c>
      <c r="Y117">
        <f t="shared" si="28"/>
        <v>-0.91260984397759115</v>
      </c>
      <c r="Z117">
        <f t="shared" si="29"/>
        <v>0.71865401234780701</v>
      </c>
      <c r="AA117">
        <f t="shared" si="30"/>
        <v>-0.3781445015385112</v>
      </c>
      <c r="AB117">
        <f t="shared" si="31"/>
        <v>0.74216933036676036</v>
      </c>
      <c r="AC117">
        <f t="shared" si="32"/>
        <v>-0.22072470924582258</v>
      </c>
      <c r="AD117">
        <f t="shared" si="33"/>
        <v>6.5136650302513283E-2</v>
      </c>
      <c r="AE117">
        <f t="shared" si="34"/>
        <v>-0.75430957987432257</v>
      </c>
      <c r="AF117">
        <f t="shared" si="35"/>
        <v>-0.4841003126500032</v>
      </c>
      <c r="AG117">
        <f t="shared" si="36"/>
        <v>-0.35707886031330421</v>
      </c>
      <c r="AH117">
        <f t="shared" si="37"/>
        <v>-0.42904863583562658</v>
      </c>
      <c r="AI117">
        <f t="shared" si="38"/>
        <v>-0.26977111672637044</v>
      </c>
      <c r="AJ117">
        <f t="shared" si="39"/>
        <v>-1.7407998912300786</v>
      </c>
      <c r="AK117">
        <f t="shared" si="40"/>
        <v>-0.68113798177715157</v>
      </c>
      <c r="AL117" t="str">
        <f t="shared" ref="AL117:AN117" si="81">AL43</f>
        <v>NA</v>
      </c>
      <c r="AM117" t="str">
        <f t="shared" si="81"/>
        <v>NA</v>
      </c>
      <c r="AN117" t="s">
        <v>191</v>
      </c>
    </row>
    <row r="118" spans="1:40" x14ac:dyDescent="0.25">
      <c r="A118" t="s">
        <v>85</v>
      </c>
      <c r="B118">
        <f t="shared" si="5"/>
        <v>-0.60130574954123628</v>
      </c>
      <c r="C118">
        <f t="shared" si="6"/>
        <v>-9.94555216690719E-2</v>
      </c>
      <c r="D118">
        <f t="shared" si="7"/>
        <v>-0.90115742678953326</v>
      </c>
      <c r="E118">
        <f t="shared" si="8"/>
        <v>-0.39463374947594493</v>
      </c>
      <c r="F118">
        <f t="shared" si="9"/>
        <v>-7.6230785444641763E-2</v>
      </c>
      <c r="G118">
        <f t="shared" si="10"/>
        <v>-0.57083461286350889</v>
      </c>
      <c r="H118">
        <f t="shared" si="11"/>
        <v>-0.78701937078258899</v>
      </c>
      <c r="I118">
        <f t="shared" si="12"/>
        <v>-0.21133002895104819</v>
      </c>
      <c r="J118">
        <f t="shared" si="13"/>
        <v>0.5860195010669107</v>
      </c>
      <c r="K118">
        <f t="shared" si="14"/>
        <v>1.7671123743651578E-2</v>
      </c>
      <c r="L118">
        <f t="shared" si="15"/>
        <v>-9.7436573994430245E-2</v>
      </c>
      <c r="M118">
        <f t="shared" si="16"/>
        <v>0.55075293942920578</v>
      </c>
      <c r="N118">
        <f t="shared" si="17"/>
        <v>0.39617305126098029</v>
      </c>
      <c r="O118">
        <f t="shared" si="18"/>
        <v>0.38314547452057601</v>
      </c>
      <c r="P118">
        <f t="shared" si="19"/>
        <v>0.29275153206870091</v>
      </c>
      <c r="Q118">
        <f t="shared" si="20"/>
        <v>0.20713957689100249</v>
      </c>
      <c r="R118">
        <f t="shared" si="21"/>
        <v>-2.0224823872925748E-2</v>
      </c>
      <c r="S118">
        <f t="shared" si="22"/>
        <v>1.0477606263159227</v>
      </c>
      <c r="T118">
        <f t="shared" si="23"/>
        <v>-1.6644237480461048</v>
      </c>
      <c r="U118">
        <f t="shared" si="24"/>
        <v>-1.9235481866980362</v>
      </c>
      <c r="V118">
        <f t="shared" si="25"/>
        <v>0.72660758943945769</v>
      </c>
      <c r="W118">
        <f t="shared" si="26"/>
        <v>-0.2728476032378484</v>
      </c>
      <c r="X118">
        <f t="shared" si="27"/>
        <v>0.6481414580219147</v>
      </c>
      <c r="Y118">
        <f t="shared" si="28"/>
        <v>0.44702105879915677</v>
      </c>
      <c r="Z118">
        <f t="shared" si="29"/>
        <v>1.3937324587363238</v>
      </c>
      <c r="AA118">
        <f t="shared" si="30"/>
        <v>1.5831621643600795</v>
      </c>
      <c r="AB118">
        <f t="shared" si="31"/>
        <v>-0.38351670900640045</v>
      </c>
      <c r="AC118">
        <f t="shared" si="32"/>
        <v>-0.20028874732827334</v>
      </c>
      <c r="AD118">
        <f t="shared" si="33"/>
        <v>1.1525138470741152</v>
      </c>
      <c r="AE118">
        <f t="shared" si="34"/>
        <v>-0.28639018608524158</v>
      </c>
      <c r="AF118">
        <f t="shared" si="35"/>
        <v>-0.42681284977900119</v>
      </c>
      <c r="AG118">
        <f t="shared" si="36"/>
        <v>0.59632473222344529</v>
      </c>
      <c r="AH118">
        <f t="shared" si="37"/>
        <v>0.4018554124375931</v>
      </c>
      <c r="AI118">
        <f t="shared" si="38"/>
        <v>0.31258180495104637</v>
      </c>
      <c r="AJ118">
        <f t="shared" si="39"/>
        <v>-2.0707829404808233</v>
      </c>
      <c r="AK118">
        <f t="shared" si="40"/>
        <v>-0.71864742154032613</v>
      </c>
      <c r="AL118">
        <f t="shared" ref="AL118:AN118" si="82">AL44</f>
        <v>8688</v>
      </c>
      <c r="AM118">
        <f t="shared" si="82"/>
        <v>9131</v>
      </c>
      <c r="AN118">
        <f t="shared" si="42"/>
        <v>0.91992881058625608</v>
      </c>
    </row>
    <row r="119" spans="1:40" x14ac:dyDescent="0.25">
      <c r="A119" t="s">
        <v>86</v>
      </c>
      <c r="B119">
        <f t="shared" si="5"/>
        <v>-1.8438076881041945</v>
      </c>
      <c r="C119">
        <f t="shared" si="6"/>
        <v>-0.18615052478809316</v>
      </c>
      <c r="D119">
        <f t="shared" si="7"/>
        <v>-1.3271931027148143</v>
      </c>
      <c r="E119">
        <f t="shared" si="8"/>
        <v>1.6007470288311312</v>
      </c>
      <c r="F119">
        <f t="shared" si="9"/>
        <v>1.3337910265246609</v>
      </c>
      <c r="G119">
        <f t="shared" si="10"/>
        <v>-0.4294983568161535</v>
      </c>
      <c r="H119">
        <f t="shared" si="11"/>
        <v>-0.72145825848719691</v>
      </c>
      <c r="I119">
        <f t="shared" si="12"/>
        <v>-0.39654929360101893</v>
      </c>
      <c r="J119">
        <f t="shared" si="13"/>
        <v>0.92093270725797094</v>
      </c>
      <c r="K119">
        <f t="shared" si="14"/>
        <v>0.28811590832597805</v>
      </c>
      <c r="L119">
        <f t="shared" si="15"/>
        <v>0.75451177336012543</v>
      </c>
      <c r="M119">
        <f t="shared" si="16"/>
        <v>-0.5806953778342947</v>
      </c>
      <c r="N119">
        <f t="shared" si="17"/>
        <v>0.24171651255835436</v>
      </c>
      <c r="O119">
        <f t="shared" si="18"/>
        <v>-0.42388736445737391</v>
      </c>
      <c r="P119">
        <f t="shared" si="19"/>
        <v>-0.3634570787927538</v>
      </c>
      <c r="Q119">
        <f t="shared" si="20"/>
        <v>-0.28741034911877955</v>
      </c>
      <c r="R119">
        <f t="shared" si="21"/>
        <v>0.81337944864037859</v>
      </c>
      <c r="S119">
        <f t="shared" si="22"/>
        <v>1.0123175578868158</v>
      </c>
      <c r="T119">
        <f t="shared" si="23"/>
        <v>-0.82395550284343899</v>
      </c>
      <c r="U119">
        <f t="shared" si="24"/>
        <v>-0.76975880375516004</v>
      </c>
      <c r="V119">
        <f t="shared" si="25"/>
        <v>1.4001779311252149</v>
      </c>
      <c r="W119">
        <f t="shared" si="26"/>
        <v>-0.58374235459424806</v>
      </c>
      <c r="X119">
        <f t="shared" si="27"/>
        <v>0.42422897638058965</v>
      </c>
      <c r="Y119">
        <f t="shared" si="28"/>
        <v>0.41147456345400785</v>
      </c>
      <c r="Z119">
        <f t="shared" si="29"/>
        <v>-0.75963275319599621</v>
      </c>
      <c r="AA119">
        <f t="shared" si="30"/>
        <v>-0.30257280609551856</v>
      </c>
      <c r="AB119">
        <f t="shared" si="31"/>
        <v>0.74216933036676036</v>
      </c>
      <c r="AC119">
        <f t="shared" si="32"/>
        <v>-0.43349752827676719</v>
      </c>
      <c r="AD119">
        <f t="shared" si="33"/>
        <v>0.20942839290491147</v>
      </c>
      <c r="AE119">
        <f t="shared" si="34"/>
        <v>6.8317018768783072E-2</v>
      </c>
      <c r="AF119">
        <f t="shared" si="35"/>
        <v>0.59411002373905164</v>
      </c>
      <c r="AG119">
        <f t="shared" si="36"/>
        <v>-0.2968287256076429</v>
      </c>
      <c r="AH119">
        <f t="shared" si="37"/>
        <v>0.23300860048902483</v>
      </c>
      <c r="AI119">
        <f t="shared" si="38"/>
        <v>-1.1941244160351445</v>
      </c>
      <c r="AJ119">
        <f t="shared" si="39"/>
        <v>-0.60519676108913811</v>
      </c>
      <c r="AK119">
        <f t="shared" si="40"/>
        <v>0.34963915884093311</v>
      </c>
      <c r="AL119">
        <f t="shared" ref="AL119:AN119" si="83">AL45</f>
        <v>15233</v>
      </c>
      <c r="AM119">
        <f t="shared" si="83"/>
        <v>14549</v>
      </c>
      <c r="AN119">
        <f t="shared" si="42"/>
        <v>-7.8733132675664185E-3</v>
      </c>
    </row>
    <row r="120" spans="1:40" x14ac:dyDescent="0.25">
      <c r="A120" t="s">
        <v>87</v>
      </c>
      <c r="B120">
        <f t="shared" si="5"/>
        <v>-1.0450254371718917</v>
      </c>
      <c r="C120">
        <f t="shared" si="6"/>
        <v>-0.43973061804520464</v>
      </c>
      <c r="D120">
        <f t="shared" si="7"/>
        <v>0.9285426331216271</v>
      </c>
      <c r="E120">
        <f t="shared" si="8"/>
        <v>0.74558383812809859</v>
      </c>
      <c r="F120">
        <f t="shared" si="9"/>
        <v>1.0629093285121083</v>
      </c>
      <c r="G120">
        <f t="shared" si="10"/>
        <v>-7.681418154659897E-2</v>
      </c>
      <c r="H120">
        <f t="shared" si="11"/>
        <v>0.12783362123437397</v>
      </c>
      <c r="I120">
        <f t="shared" si="12"/>
        <v>-0.57898625077574783</v>
      </c>
      <c r="J120">
        <f t="shared" si="13"/>
        <v>-2.2421749527860628</v>
      </c>
      <c r="K120">
        <f t="shared" si="14"/>
        <v>-2.0730227703535964</v>
      </c>
      <c r="L120">
        <f t="shared" si="15"/>
        <v>-0.49921149972368289</v>
      </c>
      <c r="M120">
        <f t="shared" si="16"/>
        <v>-0.89730818790178613</v>
      </c>
      <c r="N120">
        <f t="shared" si="17"/>
        <v>-1.1293924293695237</v>
      </c>
      <c r="O120">
        <f t="shared" si="18"/>
        <v>-0.48613191852748178</v>
      </c>
      <c r="P120">
        <f t="shared" si="19"/>
        <v>-0.3634570787927538</v>
      </c>
      <c r="Q120">
        <f t="shared" si="20"/>
        <v>-0.22596535080052144</v>
      </c>
      <c r="R120">
        <f t="shared" si="21"/>
        <v>0.10610794041590178</v>
      </c>
      <c r="S120">
        <f t="shared" si="22"/>
        <v>-1.5885440368082506</v>
      </c>
      <c r="T120">
        <f t="shared" si="23"/>
        <v>0.75993935993347861</v>
      </c>
      <c r="U120">
        <f t="shared" si="24"/>
        <v>0.69718550797704537</v>
      </c>
      <c r="V120">
        <f t="shared" si="25"/>
        <v>0.91080485941812273</v>
      </c>
      <c r="W120">
        <f t="shared" si="26"/>
        <v>-1.2173310118939262</v>
      </c>
      <c r="X120">
        <f t="shared" si="27"/>
        <v>-0.82278372234871211</v>
      </c>
      <c r="Y120">
        <f t="shared" si="28"/>
        <v>-1.3401941590147537</v>
      </c>
      <c r="Z120">
        <f t="shared" si="29"/>
        <v>0.80599366620388357</v>
      </c>
      <c r="AA120">
        <f t="shared" si="30"/>
        <v>-0.50925125899670132</v>
      </c>
      <c r="AB120">
        <f t="shared" si="31"/>
        <v>0.74216933036676036</v>
      </c>
      <c r="AC120">
        <f t="shared" si="32"/>
        <v>-0.77106843381942858</v>
      </c>
      <c r="AD120">
        <f t="shared" si="33"/>
        <v>-0.74209046531960421</v>
      </c>
      <c r="AE120">
        <f t="shared" si="34"/>
        <v>0.2384807969686065</v>
      </c>
      <c r="AF120">
        <f t="shared" si="35"/>
        <v>-0.83687047208536147</v>
      </c>
      <c r="AG120">
        <f t="shared" si="36"/>
        <v>-1.1702651442257026</v>
      </c>
      <c r="AH120">
        <f t="shared" si="37"/>
        <v>-0.27353183535668124</v>
      </c>
      <c r="AI120">
        <f t="shared" si="38"/>
        <v>-0.64578940954740471</v>
      </c>
      <c r="AJ120">
        <f t="shared" si="39"/>
        <v>-0.44186059947093381</v>
      </c>
      <c r="AK120">
        <f t="shared" si="40"/>
        <v>-0.21901286066871006</v>
      </c>
      <c r="AL120">
        <f t="shared" ref="AL120:AN120" si="84">AL46</f>
        <v>11213</v>
      </c>
      <c r="AM120">
        <f t="shared" si="84"/>
        <v>9668</v>
      </c>
      <c r="AN120">
        <f t="shared" si="42"/>
        <v>-0.90656779114142649</v>
      </c>
    </row>
    <row r="121" spans="1:40" x14ac:dyDescent="0.25">
      <c r="A121" t="s">
        <v>88</v>
      </c>
      <c r="B121">
        <f t="shared" si="5"/>
        <v>0.16596069529011945</v>
      </c>
      <c r="C121">
        <f t="shared" si="6"/>
        <v>-0.32655127566971964</v>
      </c>
      <c r="D121">
        <f t="shared" si="7"/>
        <v>-0.26380195349430102</v>
      </c>
      <c r="E121">
        <f t="shared" si="8"/>
        <v>-0.19102346597522288</v>
      </c>
      <c r="F121">
        <f t="shared" si="9"/>
        <v>0.66003751487840279</v>
      </c>
      <c r="G121">
        <f t="shared" si="10"/>
        <v>6.7609319468409243E-2</v>
      </c>
      <c r="H121">
        <f t="shared" si="11"/>
        <v>0.17500423727224321</v>
      </c>
      <c r="I121">
        <f t="shared" si="12"/>
        <v>0.21108169352741799</v>
      </c>
      <c r="J121">
        <f t="shared" si="13"/>
        <v>-0.63192400519831105</v>
      </c>
      <c r="K121">
        <f t="shared" si="14"/>
        <v>-1.0311948530252573</v>
      </c>
      <c r="L121">
        <f t="shared" si="15"/>
        <v>-0.46792900579353092</v>
      </c>
      <c r="M121">
        <f t="shared" si="16"/>
        <v>-7.0839792305389823E-2</v>
      </c>
      <c r="N121">
        <f t="shared" si="17"/>
        <v>-0.6492460298033661</v>
      </c>
      <c r="O121">
        <f t="shared" si="18"/>
        <v>-1.3931853168042964E-2</v>
      </c>
      <c r="P121">
        <f t="shared" si="19"/>
        <v>-0.19442523423802735</v>
      </c>
      <c r="Q121">
        <f t="shared" si="20"/>
        <v>5.5747350060474335E-2</v>
      </c>
      <c r="R121">
        <f t="shared" si="21"/>
        <v>-1.2590572546081229</v>
      </c>
      <c r="S121">
        <f t="shared" si="22"/>
        <v>-1.9144292436858805</v>
      </c>
      <c r="T121">
        <f t="shared" si="23"/>
        <v>0.38600041615216918</v>
      </c>
      <c r="U121">
        <f t="shared" si="24"/>
        <v>0.21224309397370972</v>
      </c>
      <c r="V121">
        <f t="shared" si="25"/>
        <v>4.8732901429154624E-2</v>
      </c>
      <c r="W121">
        <f t="shared" si="26"/>
        <v>-0.2383935122319189</v>
      </c>
      <c r="X121">
        <f t="shared" si="27"/>
        <v>-0.54114139540301021</v>
      </c>
      <c r="Y121">
        <f t="shared" si="28"/>
        <v>-0.12989635061369337</v>
      </c>
      <c r="Z121">
        <f t="shared" si="29"/>
        <v>1.3275913560063555</v>
      </c>
      <c r="AA121">
        <f t="shared" si="30"/>
        <v>-0.3935544375830401</v>
      </c>
      <c r="AB121">
        <f t="shared" si="31"/>
        <v>0.74216933036676036</v>
      </c>
      <c r="AC121">
        <f t="shared" si="32"/>
        <v>-1.0854813339267428</v>
      </c>
      <c r="AD121">
        <f t="shared" si="33"/>
        <v>-1.5910423586815763</v>
      </c>
      <c r="AE121">
        <f t="shared" si="34"/>
        <v>-0.16850640223669991</v>
      </c>
      <c r="AF121">
        <f t="shared" si="35"/>
        <v>-0.14037554048940823</v>
      </c>
      <c r="AG121">
        <f t="shared" si="36"/>
        <v>0.10345001185283681</v>
      </c>
      <c r="AH121">
        <f t="shared" si="37"/>
        <v>3.4962715797470872E-2</v>
      </c>
      <c r="AI121">
        <f t="shared" si="38"/>
        <v>0.75568731602251993</v>
      </c>
      <c r="AJ121">
        <f t="shared" si="39"/>
        <v>-0.73299011705285155</v>
      </c>
      <c r="AK121">
        <f t="shared" si="40"/>
        <v>-0.9159047306111513</v>
      </c>
      <c r="AL121">
        <f t="shared" ref="AL121:AN121" si="85">AL47</f>
        <v>13606</v>
      </c>
      <c r="AM121">
        <f t="shared" si="85"/>
        <v>11816</v>
      </c>
      <c r="AN121">
        <f t="shared" si="42"/>
        <v>-0.84631980193014222</v>
      </c>
    </row>
    <row r="122" spans="1:40" x14ac:dyDescent="0.25">
      <c r="A122" t="s">
        <v>89</v>
      </c>
      <c r="B122">
        <f t="shared" si="5"/>
        <v>-1.2190670334065763</v>
      </c>
      <c r="C122">
        <f t="shared" si="6"/>
        <v>-0.41408022191297994</v>
      </c>
      <c r="D122">
        <f t="shared" si="7"/>
        <v>-0.80465362464972723</v>
      </c>
      <c r="E122">
        <f t="shared" si="8"/>
        <v>-0.15030140927507848</v>
      </c>
      <c r="F122">
        <f t="shared" si="9"/>
        <v>1.8093761933579695</v>
      </c>
      <c r="G122">
        <f t="shared" si="10"/>
        <v>-1.0436031929944607</v>
      </c>
      <c r="H122">
        <f t="shared" si="11"/>
        <v>-0.33989950402866065</v>
      </c>
      <c r="I122">
        <f t="shared" si="12"/>
        <v>-0.94821960103371994</v>
      </c>
      <c r="J122">
        <f t="shared" si="13"/>
        <v>0.31965616661098478</v>
      </c>
      <c r="K122">
        <f t="shared" si="14"/>
        <v>-1.2448281309551648</v>
      </c>
      <c r="L122">
        <f t="shared" si="15"/>
        <v>-1.1085869122306804</v>
      </c>
      <c r="M122">
        <f t="shared" si="16"/>
        <v>-2.1920663735652663</v>
      </c>
      <c r="N122">
        <f t="shared" si="17"/>
        <v>-0.48106034772389622</v>
      </c>
      <c r="O122">
        <f t="shared" si="18"/>
        <v>-0.55696192833139757</v>
      </c>
      <c r="P122">
        <f t="shared" si="19"/>
        <v>2.9244508949803766E-2</v>
      </c>
      <c r="Q122">
        <f t="shared" si="20"/>
        <v>-0.11833926380666963</v>
      </c>
      <c r="R122">
        <f t="shared" si="21"/>
        <v>-1.7452859313128399</v>
      </c>
      <c r="S122">
        <f t="shared" si="22"/>
        <v>-1.0645130095132498</v>
      </c>
      <c r="T122">
        <f t="shared" si="23"/>
        <v>0.79073454146596478</v>
      </c>
      <c r="U122">
        <f t="shared" si="24"/>
        <v>0.1753516268981993</v>
      </c>
      <c r="V122">
        <f t="shared" si="25"/>
        <v>0.49815114753307144</v>
      </c>
      <c r="W122">
        <f t="shared" si="26"/>
        <v>-1.5264482772396546</v>
      </c>
      <c r="X122">
        <f t="shared" si="27"/>
        <v>-0.74447171728827155</v>
      </c>
      <c r="Y122">
        <f t="shared" si="28"/>
        <v>-3.1700555492516767</v>
      </c>
      <c r="Z122">
        <f t="shared" si="29"/>
        <v>0.24211615448191875</v>
      </c>
      <c r="AA122">
        <f t="shared" si="30"/>
        <v>-0.57331478820922832</v>
      </c>
      <c r="AB122">
        <f t="shared" si="31"/>
        <v>0.74216933036676036</v>
      </c>
      <c r="AC122">
        <f t="shared" si="32"/>
        <v>-1.3207216241451023</v>
      </c>
      <c r="AD122">
        <f t="shared" si="33"/>
        <v>-0.34752348914774944</v>
      </c>
      <c r="AE122">
        <f t="shared" si="34"/>
        <v>-0.23975512641660424</v>
      </c>
      <c r="AF122">
        <f t="shared" si="35"/>
        <v>-0.46847645983046887</v>
      </c>
      <c r="AG122">
        <f t="shared" si="36"/>
        <v>-0.35819304306854483</v>
      </c>
      <c r="AH122">
        <f t="shared" si="37"/>
        <v>-0.78962963791645824</v>
      </c>
      <c r="AI122">
        <f t="shared" si="38"/>
        <v>0.81303674724788655</v>
      </c>
      <c r="AJ122">
        <f t="shared" si="39"/>
        <v>-1.1896958212889388</v>
      </c>
      <c r="AK122">
        <f t="shared" si="40"/>
        <v>-0.49030259714650898</v>
      </c>
      <c r="AL122">
        <f t="shared" ref="AL122:AN122" si="86">AL48</f>
        <v>5364</v>
      </c>
      <c r="AM122">
        <f t="shared" si="86"/>
        <v>5086</v>
      </c>
      <c r="AN122">
        <f t="shared" si="42"/>
        <v>-7.4870788528180715E-2</v>
      </c>
    </row>
    <row r="123" spans="1:40" x14ac:dyDescent="0.25">
      <c r="A123" t="s">
        <v>90</v>
      </c>
      <c r="B123">
        <f t="shared" si="5"/>
        <v>-1.8938065930322481</v>
      </c>
      <c r="C123">
        <f t="shared" si="6"/>
        <v>-0.67929685502811732</v>
      </c>
      <c r="D123">
        <f t="shared" si="7"/>
        <v>-0.7143616002628439</v>
      </c>
      <c r="E123">
        <f t="shared" si="8"/>
        <v>0.54197355462737651</v>
      </c>
      <c r="F123">
        <f t="shared" si="9"/>
        <v>0.99129393381448616</v>
      </c>
      <c r="G123">
        <f t="shared" si="10"/>
        <v>-0.7384267574697847</v>
      </c>
      <c r="H123">
        <f t="shared" si="11"/>
        <v>0.10522205977844651</v>
      </c>
      <c r="I123">
        <f t="shared" si="12"/>
        <v>-0.89907285156626726</v>
      </c>
      <c r="J123">
        <f t="shared" si="13"/>
        <v>-1.9532143657970777</v>
      </c>
      <c r="K123">
        <f t="shared" si="14"/>
        <v>-3.9393894873974786</v>
      </c>
      <c r="L123">
        <f t="shared" si="15"/>
        <v>-0.8212098419445748</v>
      </c>
      <c r="M123">
        <f t="shared" si="16"/>
        <v>-1.0668882082714044</v>
      </c>
      <c r="N123">
        <f t="shared" si="17"/>
        <v>-1.2477809428582296</v>
      </c>
      <c r="O123">
        <f t="shared" si="18"/>
        <v>-0.28866643664989827</v>
      </c>
      <c r="P123">
        <f t="shared" si="19"/>
        <v>-0.3634570787927538</v>
      </c>
      <c r="Q123">
        <f t="shared" si="20"/>
        <v>-0.20586639814817681</v>
      </c>
      <c r="R123">
        <f t="shared" si="21"/>
        <v>-2.3115641569831435</v>
      </c>
      <c r="S123">
        <f t="shared" si="22"/>
        <v>-2.1267400021486842</v>
      </c>
      <c r="T123">
        <f t="shared" si="23"/>
        <v>9.7700535543081155E-2</v>
      </c>
      <c r="U123">
        <f t="shared" si="24"/>
        <v>-0.24122961936928936</v>
      </c>
      <c r="V123">
        <f t="shared" si="25"/>
        <v>0.32094806804299836</v>
      </c>
      <c r="W123">
        <f t="shared" si="26"/>
        <v>-1.530510979173116</v>
      </c>
      <c r="X123">
        <f t="shared" si="27"/>
        <v>-2.6272729238295152</v>
      </c>
      <c r="Y123">
        <f t="shared" si="28"/>
        <v>-1.760250872708905</v>
      </c>
      <c r="Z123">
        <f t="shared" si="29"/>
        <v>-0.44143820860940236</v>
      </c>
      <c r="AA123">
        <f t="shared" si="30"/>
        <v>-1.7824466084725168</v>
      </c>
      <c r="AB123">
        <f t="shared" si="31"/>
        <v>0.74216933036676036</v>
      </c>
      <c r="AC123">
        <f t="shared" si="32"/>
        <v>-0.88478630347125264</v>
      </c>
      <c r="AD123">
        <f t="shared" si="33"/>
        <v>0.21779396841509321</v>
      </c>
      <c r="AE123">
        <f t="shared" si="34"/>
        <v>7.7213203567877503E-2</v>
      </c>
      <c r="AF123">
        <f t="shared" si="35"/>
        <v>-0.23055532601884948</v>
      </c>
      <c r="AG123">
        <f t="shared" si="36"/>
        <v>-0.87242194433365472</v>
      </c>
      <c r="AH123">
        <f t="shared" si="37"/>
        <v>-1.0845995570381999</v>
      </c>
      <c r="AI123">
        <f t="shared" si="38"/>
        <v>-0.34193724110097296</v>
      </c>
      <c r="AJ123">
        <f t="shared" si="39"/>
        <v>-1.0952277155660903</v>
      </c>
      <c r="AK123">
        <f t="shared" si="40"/>
        <v>-1.0079552647741061</v>
      </c>
      <c r="AL123">
        <f t="shared" ref="AL123:AN123" si="87">AL49</f>
        <v>17495</v>
      </c>
      <c r="AM123">
        <f t="shared" si="87"/>
        <v>14896</v>
      </c>
      <c r="AN123">
        <f t="shared" si="42"/>
        <v>-1.0107746550788219</v>
      </c>
    </row>
    <row r="124" spans="1:40" x14ac:dyDescent="0.25">
      <c r="A124" t="s">
        <v>91</v>
      </c>
      <c r="B124">
        <f t="shared" si="5"/>
        <v>0.45605111922689767</v>
      </c>
      <c r="C124">
        <f t="shared" si="6"/>
        <v>0.3076605266207566</v>
      </c>
      <c r="D124">
        <f t="shared" si="7"/>
        <v>-1.3268587806049532</v>
      </c>
      <c r="E124">
        <f t="shared" si="8"/>
        <v>-0.43535580617608932</v>
      </c>
      <c r="F124">
        <f t="shared" si="9"/>
        <v>-0.37740767387861285</v>
      </c>
      <c r="G124">
        <f t="shared" si="10"/>
        <v>1.1687598751079025</v>
      </c>
      <c r="H124">
        <f t="shared" si="11"/>
        <v>0.1087678086770273</v>
      </c>
      <c r="I124">
        <f t="shared" si="12"/>
        <v>1.0443828670343869</v>
      </c>
      <c r="J124">
        <f t="shared" si="13"/>
        <v>0.92093270725797094</v>
      </c>
      <c r="K124">
        <f t="shared" si="14"/>
        <v>0.55723300358431882</v>
      </c>
      <c r="L124">
        <f t="shared" si="15"/>
        <v>2.5160517927797863</v>
      </c>
      <c r="M124">
        <f t="shared" si="16"/>
        <v>1.1917538840232125</v>
      </c>
      <c r="N124">
        <f t="shared" si="17"/>
        <v>1.0433972108614002</v>
      </c>
      <c r="O124">
        <f t="shared" si="18"/>
        <v>-0.25861734158157035</v>
      </c>
      <c r="P124">
        <f t="shared" si="19"/>
        <v>0.57189116125968831</v>
      </c>
      <c r="Q124">
        <f t="shared" si="20"/>
        <v>9.8775005710419986E-2</v>
      </c>
      <c r="R124">
        <f t="shared" si="21"/>
        <v>1.1729433016346691</v>
      </c>
      <c r="S124">
        <f t="shared" si="22"/>
        <v>-1.5826479730999998</v>
      </c>
      <c r="T124">
        <f t="shared" si="23"/>
        <v>0.20769847656131982</v>
      </c>
      <c r="U124">
        <f t="shared" si="24"/>
        <v>0.49013015181858888</v>
      </c>
      <c r="V124">
        <f t="shared" si="25"/>
        <v>-0.61639017170745602</v>
      </c>
      <c r="W124">
        <f t="shared" si="26"/>
        <v>0.7664239216382972</v>
      </c>
      <c r="X124">
        <f t="shared" si="27"/>
        <v>0.7639598003817033</v>
      </c>
      <c r="Y124">
        <f t="shared" si="28"/>
        <v>0.705445951135103</v>
      </c>
      <c r="Z124">
        <f t="shared" si="29"/>
        <v>-1.3316818248502873</v>
      </c>
      <c r="AA124">
        <f t="shared" si="30"/>
        <v>1.5645767009401823</v>
      </c>
      <c r="AB124">
        <f t="shared" si="31"/>
        <v>0.74216933036676036</v>
      </c>
      <c r="AC124">
        <f t="shared" si="32"/>
        <v>0.52624938201170157</v>
      </c>
      <c r="AD124">
        <f t="shared" si="33"/>
        <v>1.2190210521896419</v>
      </c>
      <c r="AE124">
        <f t="shared" si="34"/>
        <v>8.1745184622876832E-2</v>
      </c>
      <c r="AF124">
        <f t="shared" si="35"/>
        <v>1.9702151604722742</v>
      </c>
      <c r="AG124">
        <f t="shared" si="36"/>
        <v>1.4488803056076665</v>
      </c>
      <c r="AH124">
        <f t="shared" si="37"/>
        <v>1.7526299080261443</v>
      </c>
      <c r="AI124">
        <f t="shared" si="38"/>
        <v>-0.71209968940173529</v>
      </c>
      <c r="AJ124">
        <f t="shared" si="39"/>
        <v>0.81941355423032902</v>
      </c>
      <c r="AK124">
        <f t="shared" si="40"/>
        <v>1.4750941668661506</v>
      </c>
      <c r="AL124">
        <f t="shared" ref="AL124:AN124" si="88">AL50</f>
        <v>5881</v>
      </c>
      <c r="AM124">
        <f t="shared" si="88"/>
        <v>6406</v>
      </c>
      <c r="AN124">
        <f t="shared" si="42"/>
        <v>1.2903114908092062</v>
      </c>
    </row>
    <row r="125" spans="1:40" x14ac:dyDescent="0.25">
      <c r="A125" t="s">
        <v>92</v>
      </c>
      <c r="B125">
        <f t="shared" si="5"/>
        <v>0.68613528082641906</v>
      </c>
      <c r="C125">
        <f t="shared" si="6"/>
        <v>-0.23072486525442168</v>
      </c>
      <c r="D125">
        <f t="shared" si="7"/>
        <v>-1.3370395496013086</v>
      </c>
      <c r="E125">
        <f t="shared" si="8"/>
        <v>-0.59824403297666695</v>
      </c>
      <c r="F125">
        <f t="shared" si="9"/>
        <v>-1.2934838015401759</v>
      </c>
      <c r="G125">
        <f t="shared" si="10"/>
        <v>0.21479585667844589</v>
      </c>
      <c r="H125">
        <f t="shared" si="11"/>
        <v>-5.101369691882391E-2</v>
      </c>
      <c r="I125">
        <f t="shared" si="12"/>
        <v>-0.63845085918713829</v>
      </c>
      <c r="J125">
        <f t="shared" si="13"/>
        <v>0.92093270725797094</v>
      </c>
      <c r="K125">
        <f t="shared" si="14"/>
        <v>0.50270675879200488</v>
      </c>
      <c r="L125">
        <f t="shared" si="15"/>
        <v>-0.50735160505320376</v>
      </c>
      <c r="M125">
        <f t="shared" si="16"/>
        <v>-0.45952035822732995</v>
      </c>
      <c r="N125">
        <f t="shared" si="17"/>
        <v>-0.21893414652399634</v>
      </c>
      <c r="O125">
        <f t="shared" si="18"/>
        <v>-9.639125301138975E-3</v>
      </c>
      <c r="P125">
        <f t="shared" si="19"/>
        <v>0.5937059924174608</v>
      </c>
      <c r="Q125">
        <f t="shared" si="20"/>
        <v>0.12163734671509474</v>
      </c>
      <c r="R125">
        <f t="shared" si="21"/>
        <v>0.43326916507442215</v>
      </c>
      <c r="S125">
        <f t="shared" si="22"/>
        <v>0.85001024664228164</v>
      </c>
      <c r="T125">
        <f t="shared" si="23"/>
        <v>-1.7514142496959462</v>
      </c>
      <c r="U125">
        <f t="shared" si="24"/>
        <v>-2.0354229587285642</v>
      </c>
      <c r="V125">
        <f t="shared" si="25"/>
        <v>-1.4120420927504373</v>
      </c>
      <c r="W125">
        <f t="shared" si="26"/>
        <v>0.46307077120930484</v>
      </c>
      <c r="X125">
        <f t="shared" si="27"/>
        <v>0.60070954813050692</v>
      </c>
      <c r="Y125">
        <f t="shared" si="28"/>
        <v>0.45090112046527453</v>
      </c>
      <c r="Z125">
        <f t="shared" si="29"/>
        <v>0.15557736097379976</v>
      </c>
      <c r="AA125">
        <f t="shared" si="30"/>
        <v>1.1115560300801848</v>
      </c>
      <c r="AB125" t="e">
        <f t="shared" si="31"/>
        <v>#VALUE!</v>
      </c>
      <c r="AC125">
        <f t="shared" si="32"/>
        <v>-0.2761552267322766</v>
      </c>
      <c r="AD125">
        <f t="shared" si="33"/>
        <v>0.35557133973261856</v>
      </c>
      <c r="AE125">
        <f t="shared" si="34"/>
        <v>-6.3644500081379132E-2</v>
      </c>
      <c r="AF125">
        <f t="shared" si="35"/>
        <v>-0.79465865720500695</v>
      </c>
      <c r="AG125">
        <f t="shared" si="36"/>
        <v>0.99526045886005188</v>
      </c>
      <c r="AH125">
        <f t="shared" si="37"/>
        <v>-0.64192487960810507</v>
      </c>
      <c r="AI125">
        <f t="shared" si="38"/>
        <v>0.51659079025205079</v>
      </c>
      <c r="AJ125">
        <f t="shared" si="39"/>
        <v>-0.9011097949952469</v>
      </c>
      <c r="AK125">
        <f t="shared" si="40"/>
        <v>-0.74065597401681005</v>
      </c>
      <c r="AL125">
        <f t="shared" ref="AL125:AN125" si="89">AL51</f>
        <v>6935</v>
      </c>
      <c r="AM125">
        <f t="shared" si="89"/>
        <v>6260</v>
      </c>
      <c r="AN125">
        <f t="shared" si="42"/>
        <v>-0.51515585907837103</v>
      </c>
    </row>
    <row r="126" spans="1:40" x14ac:dyDescent="0.25">
      <c r="A126" t="s">
        <v>93</v>
      </c>
      <c r="B126">
        <f t="shared" si="5"/>
        <v>-0.36797933141382005</v>
      </c>
      <c r="C126">
        <f t="shared" si="6"/>
        <v>-0.7408624139544906</v>
      </c>
      <c r="D126">
        <f t="shared" si="7"/>
        <v>0.11784159433699715</v>
      </c>
      <c r="E126">
        <f t="shared" si="8"/>
        <v>-2.8135239174645246E-2</v>
      </c>
      <c r="F126">
        <f t="shared" si="9"/>
        <v>3.9167339656077813E-2</v>
      </c>
      <c r="G126">
        <f t="shared" si="10"/>
        <v>-0.20509285050729459</v>
      </c>
      <c r="H126">
        <f t="shared" si="11"/>
        <v>0.23460111183350571</v>
      </c>
      <c r="I126">
        <f t="shared" si="12"/>
        <v>-0.64922694979012874</v>
      </c>
      <c r="J126">
        <f t="shared" si="13"/>
        <v>-0.92073696195646559</v>
      </c>
      <c r="K126">
        <f t="shared" si="14"/>
        <v>-0.27774841174552389</v>
      </c>
      <c r="L126">
        <f t="shared" si="15"/>
        <v>-0.85329994189418734</v>
      </c>
      <c r="M126">
        <f t="shared" si="16"/>
        <v>-1.6495512151259344</v>
      </c>
      <c r="N126">
        <f t="shared" si="17"/>
        <v>-1.789055444232291</v>
      </c>
      <c r="O126">
        <f t="shared" si="18"/>
        <v>-0.38954554152214199</v>
      </c>
      <c r="P126">
        <f t="shared" si="19"/>
        <v>-0.3634570787927538</v>
      </c>
      <c r="Q126">
        <f t="shared" si="20"/>
        <v>-0.25679913947641742</v>
      </c>
      <c r="R126">
        <f t="shared" si="21"/>
        <v>-1.7307087239574304</v>
      </c>
      <c r="S126">
        <f t="shared" si="22"/>
        <v>-2.0386079848919412</v>
      </c>
      <c r="T126">
        <f t="shared" si="23"/>
        <v>-7.5948684459727328E-2</v>
      </c>
      <c r="U126">
        <f t="shared" si="24"/>
        <v>-0.22730722245814</v>
      </c>
      <c r="V126">
        <f t="shared" si="25"/>
        <v>-0.28811143888377533</v>
      </c>
      <c r="W126">
        <f t="shared" si="26"/>
        <v>-0.69900709064337796</v>
      </c>
      <c r="X126">
        <f t="shared" si="27"/>
        <v>-1.048536283112161</v>
      </c>
      <c r="Y126">
        <f t="shared" si="28"/>
        <v>-0.95077232777821929</v>
      </c>
      <c r="Z126">
        <f t="shared" si="29"/>
        <v>0.4048718755932646</v>
      </c>
      <c r="AA126">
        <f t="shared" si="30"/>
        <v>-1.5645807133903482</v>
      </c>
      <c r="AB126" t="e">
        <f t="shared" si="31"/>
        <v>#VALUE!</v>
      </c>
      <c r="AC126">
        <f t="shared" si="32"/>
        <v>-0.89300419645956319</v>
      </c>
      <c r="AD126">
        <f t="shared" si="33"/>
        <v>-1.3397093111270917</v>
      </c>
      <c r="AE126">
        <f t="shared" si="34"/>
        <v>0.29611555587805233</v>
      </c>
      <c r="AF126">
        <f t="shared" si="35"/>
        <v>0.3591309250418353</v>
      </c>
      <c r="AG126">
        <f t="shared" si="36"/>
        <v>-1.2512956488658468E-2</v>
      </c>
      <c r="AH126">
        <f t="shared" si="37"/>
        <v>0.97098561478147627</v>
      </c>
      <c r="AI126">
        <f t="shared" si="38"/>
        <v>-0.45976459760706534</v>
      </c>
      <c r="AJ126">
        <f t="shared" si="39"/>
        <v>-0.83749191941533285</v>
      </c>
      <c r="AK126">
        <f t="shared" si="40"/>
        <v>-0.81849552397834635</v>
      </c>
      <c r="AL126">
        <f t="shared" ref="AL126:AN126" si="90">AL52</f>
        <v>15761</v>
      </c>
      <c r="AM126">
        <f t="shared" si="90"/>
        <v>13284</v>
      </c>
      <c r="AN126">
        <f t="shared" si="42"/>
        <v>-1.0940159331429931</v>
      </c>
    </row>
    <row r="127" spans="1:40" x14ac:dyDescent="0.25">
      <c r="A127" t="s">
        <v>94</v>
      </c>
      <c r="B127">
        <f t="shared" si="5"/>
        <v>-2.4879058539437322</v>
      </c>
      <c r="C127">
        <f t="shared" si="6"/>
        <v>-1.6785165971296956</v>
      </c>
      <c r="D127">
        <f t="shared" si="7"/>
        <v>-0.79249179832915462</v>
      </c>
      <c r="E127">
        <f t="shared" si="8"/>
        <v>3.4739616370377742</v>
      </c>
      <c r="F127">
        <f t="shared" si="9"/>
        <v>1.2157166195788445</v>
      </c>
      <c r="G127">
        <f t="shared" si="10"/>
        <v>-0.86881262779294866</v>
      </c>
      <c r="H127">
        <f t="shared" si="11"/>
        <v>-0.35756917090443813</v>
      </c>
      <c r="I127">
        <f t="shared" si="12"/>
        <v>-1.508449183539885</v>
      </c>
      <c r="J127">
        <f t="shared" si="13"/>
        <v>-1.3018910173435068</v>
      </c>
      <c r="K127">
        <f t="shared" si="14"/>
        <v>-1.783593567794385</v>
      </c>
      <c r="L127">
        <f t="shared" si="15"/>
        <v>-0.80254242701393363</v>
      </c>
      <c r="M127">
        <f t="shared" si="16"/>
        <v>-1.1860790803388499</v>
      </c>
      <c r="N127">
        <f t="shared" si="17"/>
        <v>-1.5683030369676776</v>
      </c>
      <c r="O127">
        <f t="shared" si="18"/>
        <v>0.22216817951167644</v>
      </c>
      <c r="P127">
        <f t="shared" si="19"/>
        <v>-0.25178359401452355</v>
      </c>
      <c r="Q127">
        <f t="shared" si="20"/>
        <v>-8.2565768185479504E-2</v>
      </c>
      <c r="R127">
        <f t="shared" si="21"/>
        <v>-1.1593142395209717</v>
      </c>
      <c r="S127">
        <f t="shared" si="22"/>
        <v>-0.51351624757165548</v>
      </c>
      <c r="T127">
        <f t="shared" si="23"/>
        <v>-0.38080233732870583</v>
      </c>
      <c r="U127">
        <f t="shared" si="24"/>
        <v>-0.99405555278141589</v>
      </c>
      <c r="V127">
        <f t="shared" si="25"/>
        <v>-0.58120420724392852</v>
      </c>
      <c r="W127">
        <f t="shared" si="26"/>
        <v>-1.7998901548465644</v>
      </c>
      <c r="X127">
        <f t="shared" si="27"/>
        <v>-1.9024666313321588</v>
      </c>
      <c r="Y127">
        <f t="shared" si="28"/>
        <v>-0.70278519451055133</v>
      </c>
      <c r="Z127">
        <f t="shared" si="29"/>
        <v>-0.92310943033307102</v>
      </c>
      <c r="AA127">
        <f t="shared" si="30"/>
        <v>-0.36253921769429576</v>
      </c>
      <c r="AB127">
        <f t="shared" si="31"/>
        <v>-2.7178842838759976</v>
      </c>
      <c r="AC127">
        <f t="shared" si="32"/>
        <v>-1.2034836299037557</v>
      </c>
      <c r="AD127">
        <f t="shared" si="33"/>
        <v>-0.2092768691591515</v>
      </c>
      <c r="AE127">
        <f t="shared" si="34"/>
        <v>-0.23651457617351326</v>
      </c>
      <c r="AF127">
        <f t="shared" si="35"/>
        <v>-9.8635038347260114E-3</v>
      </c>
      <c r="AG127">
        <f t="shared" si="36"/>
        <v>-0.40093064031314279</v>
      </c>
      <c r="AH127">
        <f t="shared" si="37"/>
        <v>-0.63095055410762435</v>
      </c>
      <c r="AI127">
        <f t="shared" si="38"/>
        <v>-0.75265840426409325</v>
      </c>
      <c r="AJ127">
        <f t="shared" si="39"/>
        <v>-1.2395364927871444</v>
      </c>
      <c r="AK127">
        <f t="shared" si="40"/>
        <v>-0.8164065241026206</v>
      </c>
      <c r="AL127">
        <f t="shared" ref="AL127:AN127" si="91">AL53</f>
        <v>20965</v>
      </c>
      <c r="AM127">
        <f t="shared" si="91"/>
        <v>17885</v>
      </c>
      <c r="AN127">
        <f t="shared" si="42"/>
        <v>-0.99485649297877254</v>
      </c>
    </row>
    <row r="128" spans="1:40" x14ac:dyDescent="0.25">
      <c r="A128" t="s">
        <v>95</v>
      </c>
      <c r="B128">
        <f t="shared" si="5"/>
        <v>7.1901908842878184E-2</v>
      </c>
      <c r="C128">
        <f t="shared" si="6"/>
        <v>-0.21245450052779447</v>
      </c>
      <c r="D128">
        <f t="shared" si="7"/>
        <v>-0.47255911299263581</v>
      </c>
      <c r="E128">
        <f t="shared" si="8"/>
        <v>-0.31318963607565609</v>
      </c>
      <c r="F128">
        <f t="shared" si="9"/>
        <v>1.1775377539122194</v>
      </c>
      <c r="G128">
        <f t="shared" si="10"/>
        <v>-0.36416422468912457</v>
      </c>
      <c r="H128">
        <f t="shared" si="11"/>
        <v>-0.46397963072823245</v>
      </c>
      <c r="I128">
        <f t="shared" si="12"/>
        <v>-0.95660616941850585</v>
      </c>
      <c r="J128">
        <f t="shared" si="13"/>
        <v>0.13205292246999936</v>
      </c>
      <c r="K128">
        <f t="shared" si="14"/>
        <v>0.38932845654057496</v>
      </c>
      <c r="L128">
        <f t="shared" si="15"/>
        <v>-0.26269941049228657</v>
      </c>
      <c r="M128">
        <f t="shared" si="16"/>
        <v>3.0850026096810104E-2</v>
      </c>
      <c r="N128">
        <f t="shared" si="17"/>
        <v>-0.29891135510462147</v>
      </c>
      <c r="O128">
        <f t="shared" si="18"/>
        <v>-0.46037555132605784</v>
      </c>
      <c r="P128">
        <f t="shared" si="19"/>
        <v>-0.3634570787927538</v>
      </c>
      <c r="Q128">
        <f t="shared" si="20"/>
        <v>-0.15885614358093317</v>
      </c>
      <c r="R128">
        <f t="shared" si="21"/>
        <v>-0.85723817409353198</v>
      </c>
      <c r="S128">
        <f t="shared" si="22"/>
        <v>-0.76827307805711842</v>
      </c>
      <c r="T128">
        <f t="shared" si="23"/>
        <v>1.1934938871528928</v>
      </c>
      <c r="U128">
        <f t="shared" si="24"/>
        <v>0.8369213591550182</v>
      </c>
      <c r="V128">
        <f t="shared" si="25"/>
        <v>1.0598735170683256</v>
      </c>
      <c r="W128">
        <f t="shared" si="26"/>
        <v>0.18057755054004573</v>
      </c>
      <c r="X128">
        <f t="shared" si="27"/>
        <v>0.39397234138274667</v>
      </c>
      <c r="Y128">
        <f t="shared" si="28"/>
        <v>8.4936275784394485E-2</v>
      </c>
      <c r="Z128">
        <f t="shared" si="29"/>
        <v>-0.33421211209568519</v>
      </c>
      <c r="AA128">
        <f t="shared" si="30"/>
        <v>9.824772491517611E-2</v>
      </c>
      <c r="AB128">
        <f t="shared" si="31"/>
        <v>0.74216933036676036</v>
      </c>
      <c r="AC128">
        <f t="shared" si="32"/>
        <v>-6.8060614598562483E-2</v>
      </c>
      <c r="AD128">
        <f t="shared" si="33"/>
        <v>-0.12824428546426961</v>
      </c>
      <c r="AE128">
        <f t="shared" si="34"/>
        <v>-2.4092725265586292E-3</v>
      </c>
      <c r="AF128">
        <f t="shared" si="35"/>
        <v>1.2146236900699916</v>
      </c>
      <c r="AG128">
        <f t="shared" si="36"/>
        <v>-0.51326825996563863</v>
      </c>
      <c r="AH128">
        <f t="shared" si="37"/>
        <v>-8.8212163705813224E-2</v>
      </c>
      <c r="AI128">
        <f t="shared" si="38"/>
        <v>-7.3180639981765119E-2</v>
      </c>
      <c r="AJ128">
        <f t="shared" si="39"/>
        <v>0.38392315423207013</v>
      </c>
      <c r="AK128">
        <f t="shared" si="40"/>
        <v>-0.15332297178097309</v>
      </c>
      <c r="AL128">
        <f t="shared" ref="AL128:AN128" si="92">AL54</f>
        <v>8011</v>
      </c>
      <c r="AM128">
        <f t="shared" si="92"/>
        <v>7753</v>
      </c>
      <c r="AN128">
        <f t="shared" si="42"/>
        <v>0.1149739316638466</v>
      </c>
    </row>
    <row r="129" spans="1:40" x14ac:dyDescent="0.25">
      <c r="A129" t="s">
        <v>96</v>
      </c>
      <c r="B129">
        <f t="shared" si="5"/>
        <v>-0.45012439610466781</v>
      </c>
      <c r="C129">
        <f t="shared" si="6"/>
        <v>-4.5174160888139088E-2</v>
      </c>
      <c r="D129">
        <f t="shared" si="7"/>
        <v>-0.77075326703544567</v>
      </c>
      <c r="E129">
        <f t="shared" si="8"/>
        <v>3.6368498638383517</v>
      </c>
      <c r="F129">
        <f t="shared" si="9"/>
        <v>1.5260481126516483</v>
      </c>
      <c r="G129">
        <f t="shared" si="10"/>
        <v>-0.68304721506362776</v>
      </c>
      <c r="H129">
        <f t="shared" si="11"/>
        <v>-0.25464877041816747</v>
      </c>
      <c r="I129">
        <f t="shared" si="12"/>
        <v>-1.210413996606539</v>
      </c>
      <c r="J129">
        <f t="shared" si="13"/>
        <v>-1.1489423072570164</v>
      </c>
      <c r="K129">
        <f t="shared" si="14"/>
        <v>-1.668522097997442</v>
      </c>
      <c r="L129">
        <f t="shared" si="15"/>
        <v>-1.2714062589422772</v>
      </c>
      <c r="M129">
        <f t="shared" si="16"/>
        <v>-2.6876687459939435</v>
      </c>
      <c r="N129">
        <f t="shared" si="17"/>
        <v>-2.0995669317042824</v>
      </c>
      <c r="O129">
        <f t="shared" si="18"/>
        <v>-0.24788552191431037</v>
      </c>
      <c r="P129">
        <f t="shared" si="19"/>
        <v>-0.3634570787927538</v>
      </c>
      <c r="Q129">
        <f t="shared" si="20"/>
        <v>-0.1244099722325024</v>
      </c>
      <c r="R129">
        <f t="shared" si="21"/>
        <v>-1.2066379880937113</v>
      </c>
      <c r="S129">
        <f t="shared" si="22"/>
        <v>-1.7626097344641203</v>
      </c>
      <c r="T129">
        <f t="shared" si="23"/>
        <v>0.57767788346253168</v>
      </c>
      <c r="U129">
        <f t="shared" si="24"/>
        <v>0.13112198572894224</v>
      </c>
      <c r="V129">
        <f t="shared" si="25"/>
        <v>0.7564392171004648</v>
      </c>
      <c r="W129">
        <f t="shared" si="26"/>
        <v>-1.5092442701302371</v>
      </c>
      <c r="X129">
        <f t="shared" si="27"/>
        <v>-2.5613126375167772</v>
      </c>
      <c r="Y129">
        <f t="shared" si="28"/>
        <v>-4.0788734507563777</v>
      </c>
      <c r="Z129">
        <f t="shared" si="29"/>
        <v>-0.90034384938680545</v>
      </c>
      <c r="AA129">
        <f t="shared" si="30"/>
        <v>0.10302804478857785</v>
      </c>
      <c r="AB129">
        <f t="shared" si="31"/>
        <v>0.74216933036676036</v>
      </c>
      <c r="AC129">
        <f t="shared" si="32"/>
        <v>-1.3030201901176239</v>
      </c>
      <c r="AD129">
        <f t="shared" si="33"/>
        <v>-0.22306136602697596</v>
      </c>
      <c r="AE129">
        <f t="shared" si="34"/>
        <v>-0.11290877007404015</v>
      </c>
      <c r="AF129">
        <f t="shared" si="35"/>
        <v>-0.12630493468505369</v>
      </c>
      <c r="AG129">
        <f t="shared" si="36"/>
        <v>-1.1955455972333022</v>
      </c>
      <c r="AH129">
        <f t="shared" si="37"/>
        <v>-1.9487049302794908</v>
      </c>
      <c r="AI129">
        <f t="shared" si="38"/>
        <v>-1.3758222101866797</v>
      </c>
      <c r="AJ129">
        <f t="shared" si="39"/>
        <v>-1.4292616966554768</v>
      </c>
      <c r="AK129">
        <f t="shared" si="40"/>
        <v>-0.73452391580292575</v>
      </c>
      <c r="AL129">
        <f t="shared" ref="AL129:AN129" si="93">AL55</f>
        <v>10404</v>
      </c>
      <c r="AM129">
        <f t="shared" si="93"/>
        <v>10342</v>
      </c>
      <c r="AN129">
        <f t="shared" si="42"/>
        <v>0.36892038593230997</v>
      </c>
    </row>
    <row r="130" spans="1:40" x14ac:dyDescent="0.25">
      <c r="A130" t="s">
        <v>97</v>
      </c>
      <c r="B130">
        <f t="shared" si="5"/>
        <v>-3.2522205092843581</v>
      </c>
      <c r="C130">
        <f t="shared" si="6"/>
        <v>-2.3841050293604948</v>
      </c>
      <c r="D130">
        <f t="shared" si="7"/>
        <v>-0.94747829028927011</v>
      </c>
      <c r="E130">
        <f t="shared" si="8"/>
        <v>-6.8857295874789656E-2</v>
      </c>
      <c r="F130">
        <f t="shared" si="9"/>
        <v>0.8854859467263364</v>
      </c>
      <c r="G130">
        <f t="shared" si="10"/>
        <v>-0.69621090844712052</v>
      </c>
      <c r="H130">
        <f t="shared" si="11"/>
        <v>-2.3310033843677633</v>
      </c>
      <c r="I130">
        <f t="shared" si="12"/>
        <v>-1.7038416291622589</v>
      </c>
      <c r="J130">
        <f t="shared" si="13"/>
        <v>-0.74620838981484661</v>
      </c>
      <c r="K130">
        <f t="shared" si="14"/>
        <v>-0.59680107089547729</v>
      </c>
      <c r="L130">
        <f t="shared" si="15"/>
        <v>0.3642376405664069</v>
      </c>
      <c r="M130">
        <f t="shared" si="16"/>
        <v>-0.45056354813719574</v>
      </c>
      <c r="N130">
        <f t="shared" si="17"/>
        <v>0.20251516584621457</v>
      </c>
      <c r="O130">
        <f t="shared" si="18"/>
        <v>-5.2566403970178865E-2</v>
      </c>
      <c r="P130">
        <f t="shared" si="19"/>
        <v>-0.3634570787927538</v>
      </c>
      <c r="Q130">
        <f t="shared" si="20"/>
        <v>0.21590089600021617</v>
      </c>
      <c r="R130">
        <f t="shared" si="21"/>
        <v>0.36840119961077378</v>
      </c>
      <c r="S130">
        <f t="shared" si="22"/>
        <v>0.30312008037491944</v>
      </c>
      <c r="T130">
        <f t="shared" si="23"/>
        <v>-0.51909672267356188</v>
      </c>
      <c r="U130">
        <f t="shared" si="24"/>
        <v>-0.40731879891291228</v>
      </c>
      <c r="V130">
        <f t="shared" si="25"/>
        <v>1.0832078708861934</v>
      </c>
      <c r="W130">
        <f t="shared" si="26"/>
        <v>-0.84516223191476503</v>
      </c>
      <c r="X130">
        <f t="shared" si="27"/>
        <v>5.298474038348415E-2</v>
      </c>
      <c r="Y130">
        <f t="shared" si="28"/>
        <v>0.34258073397680772</v>
      </c>
      <c r="Z130">
        <f t="shared" si="29"/>
        <v>-0.20551178617912888</v>
      </c>
      <c r="AA130">
        <f t="shared" si="30"/>
        <v>-1.1220328427686812</v>
      </c>
      <c r="AB130">
        <f t="shared" si="31"/>
        <v>0.74216933036676036</v>
      </c>
      <c r="AC130">
        <f t="shared" si="32"/>
        <v>-0.8997394551915322</v>
      </c>
      <c r="AD130">
        <f t="shared" si="33"/>
        <v>0.36879950107896697</v>
      </c>
      <c r="AE130">
        <f t="shared" si="34"/>
        <v>-0.40003279577866596</v>
      </c>
      <c r="AF130">
        <f t="shared" si="35"/>
        <v>-0.12630493468505369</v>
      </c>
      <c r="AG130">
        <f t="shared" si="36"/>
        <v>-0.46048894728407824</v>
      </c>
      <c r="AH130">
        <f t="shared" si="37"/>
        <v>-0.59399619272845594</v>
      </c>
      <c r="AI130">
        <f t="shared" si="38"/>
        <v>4.7454425293333539E-2</v>
      </c>
      <c r="AJ130">
        <f t="shared" si="39"/>
        <v>-0.11905325966205334</v>
      </c>
      <c r="AK130">
        <f t="shared" si="40"/>
        <v>0.33842565800423446</v>
      </c>
      <c r="AL130">
        <f t="shared" ref="AL130:AN130" si="94">AL56</f>
        <v>5701</v>
      </c>
      <c r="AM130">
        <f t="shared" si="94"/>
        <v>5503</v>
      </c>
      <c r="AN130">
        <f t="shared" si="42"/>
        <v>9.054310843831502E-2</v>
      </c>
    </row>
    <row r="131" spans="1:40" x14ac:dyDescent="0.25">
      <c r="A131" t="s">
        <v>98</v>
      </c>
      <c r="B131">
        <f t="shared" si="5"/>
        <v>0.12253292181338159</v>
      </c>
      <c r="C131">
        <f t="shared" si="6"/>
        <v>0.13335005405577213</v>
      </c>
      <c r="D131">
        <f t="shared" si="7"/>
        <v>-0.31189028129796803</v>
      </c>
      <c r="E131">
        <f t="shared" si="8"/>
        <v>-0.43535580617608932</v>
      </c>
      <c r="F131">
        <f t="shared" si="9"/>
        <v>-0.33586049089256592</v>
      </c>
      <c r="G131">
        <f t="shared" si="10"/>
        <v>-0.56599658673083741</v>
      </c>
      <c r="H131">
        <f t="shared" si="11"/>
        <v>-0.12356886295900271</v>
      </c>
      <c r="I131">
        <f t="shared" si="12"/>
        <v>-0.58419136514931458</v>
      </c>
      <c r="J131">
        <f t="shared" si="13"/>
        <v>0.49136500312388304</v>
      </c>
      <c r="K131">
        <f t="shared" si="14"/>
        <v>0.54777745180637694</v>
      </c>
      <c r="L131">
        <f t="shared" si="15"/>
        <v>4.486995780705548E-2</v>
      </c>
      <c r="M131">
        <f t="shared" si="16"/>
        <v>-0.43555133915792799</v>
      </c>
      <c r="N131">
        <f t="shared" si="17"/>
        <v>-0.28308678240192681</v>
      </c>
      <c r="O131">
        <f t="shared" si="18"/>
        <v>-0.35520371858691008</v>
      </c>
      <c r="P131">
        <f t="shared" si="19"/>
        <v>0.1976555143407335</v>
      </c>
      <c r="Q131">
        <f t="shared" si="20"/>
        <v>-0.12688205180616707</v>
      </c>
      <c r="R131">
        <f t="shared" si="21"/>
        <v>-0.37546525503000899</v>
      </c>
      <c r="S131">
        <f t="shared" si="22"/>
        <v>0.33775485126727983</v>
      </c>
      <c r="T131">
        <f t="shared" si="23"/>
        <v>-1.1384378948944704</v>
      </c>
      <c r="U131">
        <f t="shared" si="24"/>
        <v>-1.1438895211887972</v>
      </c>
      <c r="V131">
        <f t="shared" si="25"/>
        <v>-1.3546510902545994</v>
      </c>
      <c r="W131">
        <f t="shared" si="26"/>
        <v>-0.39685166800156702</v>
      </c>
      <c r="X131">
        <f t="shared" si="27"/>
        <v>-4.0130895977214275E-2</v>
      </c>
      <c r="Y131">
        <f t="shared" si="28"/>
        <v>-9.7927532180538443E-2</v>
      </c>
      <c r="Z131">
        <f t="shared" si="29"/>
        <v>0.76420664569698549</v>
      </c>
      <c r="AA131">
        <f t="shared" si="30"/>
        <v>-1.2139500803344767</v>
      </c>
      <c r="AB131">
        <f t="shared" si="31"/>
        <v>0.74216933036676036</v>
      </c>
      <c r="AC131">
        <f t="shared" si="32"/>
        <v>-0.51339804941041889</v>
      </c>
      <c r="AD131">
        <f t="shared" si="33"/>
        <v>-0.10266573664986944</v>
      </c>
      <c r="AE131">
        <f t="shared" si="34"/>
        <v>-0.16595122287288422</v>
      </c>
      <c r="AF131">
        <f t="shared" si="35"/>
        <v>1.0288917091553074</v>
      </c>
      <c r="AG131">
        <f t="shared" si="36"/>
        <v>-0.13468047102285002</v>
      </c>
      <c r="AH131">
        <f t="shared" si="37"/>
        <v>0.30617555233340504</v>
      </c>
      <c r="AI131">
        <f t="shared" si="38"/>
        <v>-0.45422637885711464</v>
      </c>
      <c r="AJ131">
        <f t="shared" si="39"/>
        <v>-1.2492842990708393</v>
      </c>
      <c r="AK131">
        <f t="shared" si="40"/>
        <v>-0.87744038035225647</v>
      </c>
      <c r="AL131">
        <f t="shared" ref="AL131:AN132" si="95">AL57</f>
        <v>7631</v>
      </c>
      <c r="AM131">
        <f t="shared" si="95"/>
        <v>7119</v>
      </c>
      <c r="AN131">
        <f t="shared" si="42"/>
        <v>-0.22259316644922542</v>
      </c>
    </row>
    <row r="132" spans="1:40" x14ac:dyDescent="0.25">
      <c r="A132" t="s">
        <v>99</v>
      </c>
      <c r="B132">
        <f t="shared" si="5"/>
        <v>0</v>
      </c>
      <c r="C132">
        <f t="shared" si="6"/>
        <v>0</v>
      </c>
      <c r="D132">
        <f t="shared" si="7"/>
        <v>0</v>
      </c>
      <c r="E132">
        <f t="shared" ref="E78:E132" si="96">SUM((E58-$E$58)/$E$59)</f>
        <v>0</v>
      </c>
      <c r="F132">
        <f t="shared" si="9"/>
        <v>0</v>
      </c>
      <c r="G132">
        <f t="shared" si="10"/>
        <v>0</v>
      </c>
      <c r="H132">
        <f t="shared" si="11"/>
        <v>0</v>
      </c>
      <c r="I132">
        <f t="shared" si="12"/>
        <v>0</v>
      </c>
      <c r="J132">
        <f t="shared" si="13"/>
        <v>0</v>
      </c>
      <c r="K132">
        <f t="shared" si="14"/>
        <v>0</v>
      </c>
      <c r="L132">
        <f t="shared" si="15"/>
        <v>0</v>
      </c>
      <c r="M132">
        <f t="shared" si="16"/>
        <v>0</v>
      </c>
      <c r="N132">
        <f t="shared" si="17"/>
        <v>0</v>
      </c>
      <c r="O132">
        <f t="shared" ref="O78:O132" si="97">SUM((O58-$O$58)/$O$59)</f>
        <v>0</v>
      </c>
      <c r="P132">
        <f t="shared" si="19"/>
        <v>0</v>
      </c>
      <c r="Q132">
        <f t="shared" si="20"/>
        <v>0</v>
      </c>
      <c r="R132">
        <f t="shared" si="21"/>
        <v>0</v>
      </c>
      <c r="S132">
        <f t="shared" si="22"/>
        <v>0</v>
      </c>
      <c r="T132">
        <f t="shared" si="23"/>
        <v>0</v>
      </c>
      <c r="U132">
        <f t="shared" si="24"/>
        <v>0</v>
      </c>
      <c r="V132">
        <f t="shared" si="25"/>
        <v>0</v>
      </c>
      <c r="W132">
        <f t="shared" si="26"/>
        <v>0</v>
      </c>
      <c r="X132">
        <f t="shared" si="27"/>
        <v>0</v>
      </c>
      <c r="Y132">
        <f t="shared" si="28"/>
        <v>0</v>
      </c>
      <c r="Z132">
        <f t="shared" si="29"/>
        <v>0</v>
      </c>
      <c r="AA132">
        <f t="shared" ref="AA78:AA132" si="98">SUM((Z58-$Z$58)/$Z$59)</f>
        <v>0</v>
      </c>
      <c r="AB132">
        <f t="shared" si="31"/>
        <v>0</v>
      </c>
      <c r="AC132">
        <f t="shared" si="32"/>
        <v>0</v>
      </c>
      <c r="AD132">
        <f t="shared" si="33"/>
        <v>0</v>
      </c>
      <c r="AE132">
        <f t="shared" si="34"/>
        <v>0</v>
      </c>
      <c r="AF132">
        <f t="shared" si="35"/>
        <v>0</v>
      </c>
      <c r="AG132">
        <f t="shared" si="36"/>
        <v>0</v>
      </c>
      <c r="AH132">
        <f t="shared" si="37"/>
        <v>0</v>
      </c>
      <c r="AI132">
        <f t="shared" si="38"/>
        <v>0</v>
      </c>
      <c r="AJ132">
        <f t="shared" si="39"/>
        <v>0</v>
      </c>
      <c r="AK132">
        <f t="shared" si="40"/>
        <v>0</v>
      </c>
      <c r="AL132">
        <f>SUM((AL58-$AL$58)/$AL$59)</f>
        <v>0</v>
      </c>
      <c r="AM132">
        <f>SUM((AM58-$AM$58)/$AM$59)</f>
        <v>0</v>
      </c>
      <c r="AN132">
        <f>SUM((AN58-$AN$58)/$AN$59)</f>
        <v>0</v>
      </c>
    </row>
    <row r="135" spans="1:40" x14ac:dyDescent="0.25">
      <c r="B135" t="s">
        <v>0</v>
      </c>
      <c r="G135" t="s">
        <v>1</v>
      </c>
      <c r="L135" t="s">
        <v>2</v>
      </c>
      <c r="S135" t="s">
        <v>3</v>
      </c>
      <c r="W135" t="s">
        <v>4</v>
      </c>
      <c r="AA135" t="s">
        <v>5</v>
      </c>
      <c r="AG135" t="s">
        <v>6</v>
      </c>
    </row>
    <row r="136" spans="1:40" x14ac:dyDescent="0.25">
      <c r="A136" t="s">
        <v>7</v>
      </c>
      <c r="B136" t="s">
        <v>8</v>
      </c>
      <c r="C136" t="s">
        <v>9</v>
      </c>
      <c r="D136" t="s">
        <v>10</v>
      </c>
      <c r="E136" t="s">
        <v>11</v>
      </c>
      <c r="F136" t="s">
        <v>12</v>
      </c>
      <c r="G136" t="s">
        <v>13</v>
      </c>
      <c r="H136" t="s">
        <v>14</v>
      </c>
      <c r="I136" t="s">
        <v>15</v>
      </c>
      <c r="J136" t="s">
        <v>16</v>
      </c>
      <c r="K136" t="s">
        <v>17</v>
      </c>
      <c r="L136" t="s">
        <v>18</v>
      </c>
      <c r="M136" t="s">
        <v>19</v>
      </c>
      <c r="N136" t="s">
        <v>20</v>
      </c>
      <c r="O136" t="s">
        <v>21</v>
      </c>
      <c r="P136" t="s">
        <v>22</v>
      </c>
      <c r="Q136" t="s">
        <v>23</v>
      </c>
      <c r="R136" t="s">
        <v>24</v>
      </c>
      <c r="S136" t="s">
        <v>25</v>
      </c>
      <c r="T136" t="s">
        <v>26</v>
      </c>
      <c r="U136" t="s">
        <v>27</v>
      </c>
      <c r="V136" t="s">
        <v>28</v>
      </c>
      <c r="W136" t="s">
        <v>29</v>
      </c>
      <c r="X136" t="s">
        <v>30</v>
      </c>
      <c r="Y136" t="s">
        <v>31</v>
      </c>
      <c r="Z136" t="s">
        <v>32</v>
      </c>
      <c r="AA136" t="s">
        <v>33</v>
      </c>
      <c r="AB136" t="s">
        <v>34</v>
      </c>
      <c r="AC136" t="s">
        <v>35</v>
      </c>
      <c r="AD136" t="s">
        <v>36</v>
      </c>
      <c r="AE136" t="s">
        <v>37</v>
      </c>
      <c r="AF136" t="s">
        <v>38</v>
      </c>
      <c r="AG136" t="s">
        <v>39</v>
      </c>
      <c r="AH136" t="s">
        <v>40</v>
      </c>
      <c r="AI136" t="s">
        <v>41</v>
      </c>
      <c r="AJ136" t="s">
        <v>42</v>
      </c>
      <c r="AK136" t="s">
        <v>43</v>
      </c>
    </row>
    <row r="137" spans="1:40" x14ac:dyDescent="0.25">
      <c r="A137" t="s">
        <v>45</v>
      </c>
      <c r="B137">
        <f>B78</f>
        <v>1.0518162699018863</v>
      </c>
      <c r="C137">
        <f t="shared" ref="C137:AN137" si="99">C78</f>
        <v>7.79595197662767E-2</v>
      </c>
      <c r="D137">
        <f t="shared" si="99"/>
        <v>1.2431440438473633</v>
      </c>
      <c r="E137">
        <f t="shared" si="99"/>
        <v>-0.39463374947594493</v>
      </c>
      <c r="F137">
        <f t="shared" si="99"/>
        <v>-0.96603458778073281</v>
      </c>
      <c r="G137">
        <f t="shared" si="99"/>
        <v>0.81559157624927969</v>
      </c>
      <c r="H137">
        <f t="shared" si="99"/>
        <v>0.62185608211669774</v>
      </c>
      <c r="I137">
        <f t="shared" si="99"/>
        <v>0.61667611792557964</v>
      </c>
      <c r="J137">
        <f t="shared" si="99"/>
        <v>0.92093270725797094</v>
      </c>
      <c r="K137">
        <f t="shared" si="99"/>
        <v>0.68980586354285367</v>
      </c>
      <c r="L137">
        <f t="shared" si="99"/>
        <v>0.41762398543955287</v>
      </c>
      <c r="M137">
        <f t="shared" si="99"/>
        <v>0.7159468414523471</v>
      </c>
      <c r="N137">
        <f t="shared" si="99"/>
        <v>-6.7733240261280261E-2</v>
      </c>
      <c r="O137">
        <f t="shared" si="99"/>
        <v>-0.51832737752926172</v>
      </c>
      <c r="P137">
        <f t="shared" si="99"/>
        <v>-0.20059991349116801</v>
      </c>
      <c r="Q137">
        <f t="shared" si="99"/>
        <v>-0.33136909785718444</v>
      </c>
      <c r="R137">
        <f t="shared" si="99"/>
        <v>0.73744535576199344</v>
      </c>
      <c r="S137">
        <f t="shared" si="99"/>
        <v>-0.82404943297614364</v>
      </c>
      <c r="T137">
        <f t="shared" si="99"/>
        <v>0.6343163127951944</v>
      </c>
      <c r="U137">
        <f t="shared" si="99"/>
        <v>0.99573751224816487</v>
      </c>
      <c r="V137">
        <f t="shared" si="99"/>
        <v>-1.2318051145818154</v>
      </c>
      <c r="W137">
        <f t="shared" si="99"/>
        <v>1.3664979770551089</v>
      </c>
      <c r="X137">
        <f t="shared" si="99"/>
        <v>0.76082624370939922</v>
      </c>
      <c r="Y137">
        <f t="shared" si="99"/>
        <v>0.61266941223353588</v>
      </c>
      <c r="Z137">
        <f t="shared" si="99"/>
        <v>0.36259084601785102</v>
      </c>
      <c r="AA137">
        <f t="shared" si="99"/>
        <v>-0.63360987452689954</v>
      </c>
      <c r="AB137">
        <f t="shared" si="99"/>
        <v>0.74216933036676036</v>
      </c>
      <c r="AC137">
        <f t="shared" si="99"/>
        <v>0.44448830571234221</v>
      </c>
      <c r="AD137">
        <f t="shared" si="99"/>
        <v>-0.82782417372803274</v>
      </c>
      <c r="AE137">
        <f t="shared" si="99"/>
        <v>0.23560996532612194</v>
      </c>
      <c r="AF137">
        <f t="shared" si="99"/>
        <v>1.337037949930499</v>
      </c>
      <c r="AG137">
        <f t="shared" si="99"/>
        <v>0.3432645858379702</v>
      </c>
      <c r="AH137">
        <f t="shared" si="99"/>
        <v>1.1399571903841952</v>
      </c>
      <c r="AI137">
        <f t="shared" si="99"/>
        <v>1.6701382157782534</v>
      </c>
      <c r="AJ137">
        <f t="shared" si="99"/>
        <v>0.75672363413654919</v>
      </c>
      <c r="AK137">
        <f t="shared" si="99"/>
        <v>-0.13819867521489795</v>
      </c>
      <c r="AL137">
        <f t="shared" si="99"/>
        <v>12812</v>
      </c>
      <c r="AM137">
        <f t="shared" si="99"/>
        <v>12264</v>
      </c>
      <c r="AN137">
        <f>AN78</f>
        <v>1.2736495663475967E-2</v>
      </c>
    </row>
    <row r="138" spans="1:40" x14ac:dyDescent="0.25">
      <c r="A138" t="s">
        <v>48</v>
      </c>
      <c r="B138">
        <f>B81</f>
        <v>0.21974887236044729</v>
      </c>
      <c r="C138">
        <f t="shared" ref="C138:AN138" si="100">C81</f>
        <v>-9.1479565124943638E-2</v>
      </c>
      <c r="D138">
        <f t="shared" si="100"/>
        <v>-1.0628091929935726</v>
      </c>
      <c r="E138">
        <f t="shared" si="100"/>
        <v>-0.55752197627652256</v>
      </c>
      <c r="F138">
        <f t="shared" si="100"/>
        <v>1.7931498919712925</v>
      </c>
      <c r="G138">
        <f t="shared" si="100"/>
        <v>0.76969576756029523</v>
      </c>
      <c r="H138">
        <f t="shared" si="100"/>
        <v>-4.8864536189166016E-2</v>
      </c>
      <c r="I138">
        <f t="shared" si="100"/>
        <v>0.95357500246666327</v>
      </c>
      <c r="J138">
        <f t="shared" si="100"/>
        <v>0.92093270725797094</v>
      </c>
      <c r="K138">
        <f t="shared" si="100"/>
        <v>0.90815155105765266</v>
      </c>
      <c r="L138">
        <f t="shared" si="100"/>
        <v>2.4532136747424378</v>
      </c>
      <c r="M138">
        <f t="shared" si="100"/>
        <v>1.3661060841177244</v>
      </c>
      <c r="N138">
        <f t="shared" si="100"/>
        <v>1.3997209465595801</v>
      </c>
      <c r="O138">
        <f t="shared" si="100"/>
        <v>-3.3249128569110914E-2</v>
      </c>
      <c r="P138">
        <f t="shared" si="100"/>
        <v>0.12969854472790002</v>
      </c>
      <c r="Q138">
        <f t="shared" si="100"/>
        <v>0.19382680842804609</v>
      </c>
      <c r="R138">
        <f t="shared" si="100"/>
        <v>1.4368008432339645</v>
      </c>
      <c r="S138">
        <f t="shared" si="100"/>
        <v>-1.1826441924207962</v>
      </c>
      <c r="T138">
        <f t="shared" si="100"/>
        <v>-0.28686201940188216</v>
      </c>
      <c r="U138">
        <f t="shared" si="100"/>
        <v>4.5811356186966544E-2</v>
      </c>
      <c r="V138">
        <f t="shared" si="100"/>
        <v>-0.72083082761690431</v>
      </c>
      <c r="W138">
        <f t="shared" si="100"/>
        <v>0.64784456226580955</v>
      </c>
      <c r="X138">
        <f t="shared" si="100"/>
        <v>0.74536385898672031</v>
      </c>
      <c r="Y138">
        <f t="shared" si="100"/>
        <v>0.69866651830539117</v>
      </c>
      <c r="Z138">
        <f t="shared" si="100"/>
        <v>-0.77848773694037698</v>
      </c>
      <c r="AA138">
        <f t="shared" si="100"/>
        <v>1.8610993218667291</v>
      </c>
      <c r="AB138">
        <f t="shared" si="100"/>
        <v>0.74216933036676036</v>
      </c>
      <c r="AC138">
        <f t="shared" si="100"/>
        <v>0.88235784071697332</v>
      </c>
      <c r="AD138">
        <f t="shared" si="100"/>
        <v>1.8455877140914547</v>
      </c>
      <c r="AE138">
        <f t="shared" si="100"/>
        <v>8.9186005393429801E-2</v>
      </c>
      <c r="AF138">
        <f t="shared" si="100"/>
        <v>1.67051128166007</v>
      </c>
      <c r="AG138">
        <f t="shared" si="100"/>
        <v>1.5303467270643807</v>
      </c>
      <c r="AH138">
        <f t="shared" si="100"/>
        <v>1.5500137336878623</v>
      </c>
      <c r="AI138">
        <f t="shared" si="100"/>
        <v>0.12340983676284019</v>
      </c>
      <c r="AJ138">
        <f t="shared" si="100"/>
        <v>1.3323934178682999</v>
      </c>
      <c r="AK138">
        <f t="shared" si="100"/>
        <v>1.7442624207026143</v>
      </c>
      <c r="AL138">
        <f t="shared" si="100"/>
        <v>7010</v>
      </c>
      <c r="AM138">
        <f t="shared" si="100"/>
        <v>8100</v>
      </c>
      <c r="AN138">
        <f t="shared" ref="AN138" si="101">AN81</f>
        <v>1.9310355812305542</v>
      </c>
    </row>
    <row r="139" spans="1:40" x14ac:dyDescent="0.25">
      <c r="A139" t="s">
        <v>53</v>
      </c>
      <c r="B139">
        <f>B86</f>
        <v>-1.3681650503717975</v>
      </c>
      <c r="C139">
        <f t="shared" ref="C139:AN139" si="102">C86</f>
        <v>-2.6297162843313928</v>
      </c>
      <c r="D139">
        <f t="shared" si="102"/>
        <v>-1.1418895570991772</v>
      </c>
      <c r="E139">
        <f t="shared" si="102"/>
        <v>0.33836327112665443</v>
      </c>
      <c r="F139">
        <f t="shared" si="102"/>
        <v>0.28634946722012833</v>
      </c>
      <c r="G139">
        <f t="shared" si="102"/>
        <v>-5.4975820991294326E-2</v>
      </c>
      <c r="H139">
        <f t="shared" si="102"/>
        <v>0.24422659681945405</v>
      </c>
      <c r="I139">
        <f t="shared" si="102"/>
        <v>-0.61236361776013837</v>
      </c>
      <c r="J139">
        <f t="shared" si="102"/>
        <v>-0.93733698226840434</v>
      </c>
      <c r="K139">
        <f t="shared" si="102"/>
        <v>-1.1746891946613447</v>
      </c>
      <c r="L139">
        <f t="shared" si="102"/>
        <v>-0.78330751344028504</v>
      </c>
      <c r="M139">
        <f t="shared" si="102"/>
        <v>-0.20606025840183415</v>
      </c>
      <c r="N139">
        <f t="shared" si="102"/>
        <v>-0.59248794422846918</v>
      </c>
      <c r="O139">
        <f t="shared" si="102"/>
        <v>-0.54408374473068566</v>
      </c>
      <c r="P139">
        <f t="shared" si="102"/>
        <v>-0.3634570787927538</v>
      </c>
      <c r="Q139">
        <f t="shared" si="102"/>
        <v>-0.25860056330217729</v>
      </c>
      <c r="R139">
        <f t="shared" si="102"/>
        <v>-0.39022020742491853</v>
      </c>
      <c r="S139">
        <f t="shared" si="102"/>
        <v>-2.098681086203952</v>
      </c>
      <c r="T139">
        <f t="shared" si="102"/>
        <v>1.3588690173935456</v>
      </c>
      <c r="U139">
        <f t="shared" si="102"/>
        <v>0.57217529209062745</v>
      </c>
      <c r="V139">
        <f t="shared" si="102"/>
        <v>0.18569466779073984</v>
      </c>
      <c r="W139">
        <f t="shared" si="102"/>
        <v>-1.37423989094722</v>
      </c>
      <c r="X139">
        <f t="shared" si="102"/>
        <v>-1.7017602033826105</v>
      </c>
      <c r="Y139">
        <f t="shared" si="102"/>
        <v>-1.1090380071433961</v>
      </c>
      <c r="Z139">
        <f t="shared" si="102"/>
        <v>1.6052764523100098</v>
      </c>
      <c r="AA139">
        <f t="shared" si="102"/>
        <v>-1.6837492945596637</v>
      </c>
      <c r="AB139" t="e">
        <f t="shared" si="102"/>
        <v>#VALUE!</v>
      </c>
      <c r="AC139">
        <f t="shared" si="102"/>
        <v>-1.5478210857755876</v>
      </c>
      <c r="AD139">
        <f t="shared" si="102"/>
        <v>-1.4512477745189025</v>
      </c>
      <c r="AE139">
        <f t="shared" si="102"/>
        <v>3.5584207585297747E-2</v>
      </c>
      <c r="AF139">
        <f t="shared" si="102"/>
        <v>-0.38573170957434633</v>
      </c>
      <c r="AG139">
        <f t="shared" si="102"/>
        <v>-1.2500835808208881</v>
      </c>
      <c r="AH139">
        <f t="shared" si="102"/>
        <v>-1.2599526841088475</v>
      </c>
      <c r="AI139">
        <f t="shared" si="102"/>
        <v>-1.327397402468671</v>
      </c>
      <c r="AJ139">
        <f t="shared" si="102"/>
        <v>-0.80606664220113711</v>
      </c>
      <c r="AK139">
        <f t="shared" si="102"/>
        <v>-0.92555268006233948</v>
      </c>
      <c r="AL139">
        <f t="shared" ref="AL139:AN139" si="103">AL86</f>
        <v>12496</v>
      </c>
      <c r="AM139">
        <f t="shared" si="103"/>
        <v>9874</v>
      </c>
      <c r="AN139">
        <f t="shared" ref="AN139" si="104">AN86</f>
        <v>-1.603593576001286</v>
      </c>
    </row>
    <row r="140" spans="1:40" x14ac:dyDescent="0.25">
      <c r="A140" t="s">
        <v>54</v>
      </c>
      <c r="B140">
        <f>B87</f>
        <v>1.217260103199475</v>
      </c>
      <c r="C140">
        <f t="shared" ref="C140:AK140" si="105">C87</f>
        <v>1.168922093622607</v>
      </c>
      <c r="D140">
        <f t="shared" si="105"/>
        <v>1.2150545285993799</v>
      </c>
      <c r="E140">
        <f t="shared" si="105"/>
        <v>-0.59824403297666695</v>
      </c>
      <c r="F140">
        <f t="shared" si="105"/>
        <v>-0.45364742818807136</v>
      </c>
      <c r="G140">
        <f t="shared" si="105"/>
        <v>1.3450132292088592</v>
      </c>
      <c r="H140">
        <f t="shared" si="105"/>
        <v>1.0351150032688154</v>
      </c>
      <c r="I140">
        <f t="shared" si="105"/>
        <v>2.2799622962801465</v>
      </c>
      <c r="J140">
        <f t="shared" si="105"/>
        <v>0.92093270725797094</v>
      </c>
      <c r="K140">
        <f t="shared" si="105"/>
        <v>0.93276187945781419</v>
      </c>
      <c r="L140">
        <f t="shared" si="105"/>
        <v>0.65729337897247442</v>
      </c>
      <c r="M140">
        <f t="shared" si="105"/>
        <v>0.56742174626877495</v>
      </c>
      <c r="N140">
        <f t="shared" si="105"/>
        <v>0.85292642706948874</v>
      </c>
      <c r="O140">
        <f t="shared" si="105"/>
        <v>-0.31442280385132221</v>
      </c>
      <c r="P140">
        <f t="shared" si="105"/>
        <v>-0.3634570787927538</v>
      </c>
      <c r="Q140">
        <f t="shared" si="105"/>
        <v>-0.22590207695370171</v>
      </c>
      <c r="R140">
        <f t="shared" si="105"/>
        <v>1.1897686463396011</v>
      </c>
      <c r="S140">
        <f t="shared" si="105"/>
        <v>-0.45834603593062762</v>
      </c>
      <c r="T140">
        <f t="shared" si="105"/>
        <v>1.3757929502490494</v>
      </c>
      <c r="U140">
        <f t="shared" si="105"/>
        <v>1.5066101907456559</v>
      </c>
      <c r="V140">
        <f t="shared" si="105"/>
        <v>-1.8530593123123005</v>
      </c>
      <c r="W140">
        <f t="shared" si="105"/>
        <v>1.5019546981995462</v>
      </c>
      <c r="X140">
        <f t="shared" si="105"/>
        <v>0.79221472675872795</v>
      </c>
      <c r="Y140">
        <f t="shared" si="105"/>
        <v>0.74095975186645524</v>
      </c>
      <c r="Z140">
        <f t="shared" si="105"/>
        <v>1.690033245430328</v>
      </c>
      <c r="AA140">
        <f t="shared" si="105"/>
        <v>1.7723959737263104</v>
      </c>
      <c r="AB140" t="e">
        <f t="shared" si="105"/>
        <v>#VALUE!</v>
      </c>
      <c r="AC140">
        <f t="shared" si="105"/>
        <v>2.7315479002286303</v>
      </c>
      <c r="AD140">
        <f t="shared" si="105"/>
        <v>1.7811453654057863</v>
      </c>
      <c r="AE140">
        <f t="shared" si="105"/>
        <v>0.45021202964440377</v>
      </c>
      <c r="AF140">
        <f t="shared" si="105"/>
        <v>-2.6097666616023334</v>
      </c>
      <c r="AG140">
        <f t="shared" si="105"/>
        <v>2.1695448031093707</v>
      </c>
      <c r="AH140">
        <f t="shared" si="105"/>
        <v>1.4103728567790452</v>
      </c>
      <c r="AI140">
        <f t="shared" si="105"/>
        <v>-0.16720217233788182</v>
      </c>
      <c r="AJ140">
        <f t="shared" si="105"/>
        <v>1.6126693842830921</v>
      </c>
      <c r="AK140">
        <f t="shared" si="105"/>
        <v>1.3496164388634013</v>
      </c>
      <c r="AL140">
        <f t="shared" ref="AL140:AN140" si="106">AL87</f>
        <v>11796</v>
      </c>
      <c r="AM140">
        <f t="shared" si="106"/>
        <v>13034</v>
      </c>
      <c r="AN140">
        <f t="shared" ref="AN140" si="107">AN87</f>
        <v>1.4420254591125476</v>
      </c>
    </row>
    <row r="141" spans="1:40" x14ac:dyDescent="0.25">
      <c r="A141" t="s">
        <v>57</v>
      </c>
      <c r="B141">
        <f>B90</f>
        <v>0.31494551984502217</v>
      </c>
      <c r="C141">
        <f t="shared" ref="C141:AK141" si="108">C90</f>
        <v>-2.0411373659043286</v>
      </c>
      <c r="D141">
        <f t="shared" si="108"/>
        <v>-1.233306951206609</v>
      </c>
      <c r="E141">
        <f t="shared" si="108"/>
        <v>-0.2317455226753673</v>
      </c>
      <c r="F141">
        <f t="shared" si="108"/>
        <v>2.157662162407707</v>
      </c>
      <c r="G141">
        <f t="shared" si="108"/>
        <v>-5.1505949160517748</v>
      </c>
      <c r="H141">
        <f t="shared" si="108"/>
        <v>-5.6872354121759345</v>
      </c>
      <c r="I141">
        <f t="shared" si="108"/>
        <v>-1.4843195038519512</v>
      </c>
      <c r="J141">
        <f t="shared" si="108"/>
        <v>0.44651562911174503</v>
      </c>
      <c r="K141">
        <f t="shared" si="108"/>
        <v>-2.1314613152840649</v>
      </c>
      <c r="L141">
        <f t="shared" si="108"/>
        <v>-3.4665966972202679E-2</v>
      </c>
      <c r="M141">
        <f t="shared" si="108"/>
        <v>0.34177214059342964</v>
      </c>
      <c r="N141">
        <f t="shared" si="108"/>
        <v>1.3909457814542998</v>
      </c>
      <c r="O141">
        <f t="shared" si="108"/>
        <v>6.3049635669146289</v>
      </c>
      <c r="P141">
        <f t="shared" si="108"/>
        <v>6.7630471611931142</v>
      </c>
      <c r="Q141">
        <f t="shared" si="108"/>
        <v>7.1123862981436723</v>
      </c>
      <c r="R141">
        <f t="shared" si="108"/>
        <v>1.2916641910139126</v>
      </c>
      <c r="S141">
        <f t="shared" si="108"/>
        <v>0.64362298116689864</v>
      </c>
      <c r="T141">
        <f t="shared" si="108"/>
        <v>-1.965847291216996</v>
      </c>
      <c r="U141">
        <f t="shared" si="108"/>
        <v>-1.6021186048372387</v>
      </c>
      <c r="V141">
        <f t="shared" si="108"/>
        <v>0.92674381694809693</v>
      </c>
      <c r="W141">
        <f t="shared" si="108"/>
        <v>-1.0036346266932319</v>
      </c>
      <c r="X141">
        <f t="shared" si="108"/>
        <v>-0.1890788190651666</v>
      </c>
      <c r="Y141">
        <f t="shared" si="108"/>
        <v>-0.94217489760819173</v>
      </c>
      <c r="Z141">
        <f t="shared" si="108"/>
        <v>3.2077530592175174</v>
      </c>
      <c r="AA141">
        <f t="shared" si="108"/>
        <v>0.38984723719287712</v>
      </c>
      <c r="AB141">
        <f t="shared" si="108"/>
        <v>0.74216933036676036</v>
      </c>
      <c r="AC141">
        <f t="shared" si="108"/>
        <v>-1.7276679891313209</v>
      </c>
      <c r="AD141">
        <f t="shared" si="108"/>
        <v>0.27081158489896112</v>
      </c>
      <c r="AE141">
        <f t="shared" si="108"/>
        <v>-7.0356372428463381</v>
      </c>
      <c r="AF141">
        <f t="shared" si="108"/>
        <v>-0.91136190936460226</v>
      </c>
      <c r="AG141">
        <f t="shared" si="108"/>
        <v>0.65565462300281496</v>
      </c>
      <c r="AH141">
        <f t="shared" si="108"/>
        <v>-0.35351190417442435</v>
      </c>
      <c r="AI141">
        <f t="shared" si="108"/>
        <v>1.0782778666652111</v>
      </c>
      <c r="AJ141">
        <f t="shared" si="108"/>
        <v>1.1748078133516275</v>
      </c>
      <c r="AK141">
        <f t="shared" si="108"/>
        <v>1.7492451971270777</v>
      </c>
      <c r="AL141">
        <f t="shared" ref="AL141:AN141" si="109">AL90</f>
        <v>4767</v>
      </c>
      <c r="AM141">
        <f t="shared" si="109"/>
        <v>6446</v>
      </c>
      <c r="AN141">
        <f t="shared" ref="AN141" si="110">AN90</f>
        <v>3.8343998618493136</v>
      </c>
    </row>
    <row r="142" spans="1:40" x14ac:dyDescent="0.25">
      <c r="A142" t="s">
        <v>59</v>
      </c>
      <c r="B142">
        <f>B92</f>
        <v>-9.8790965206337192E-2</v>
      </c>
      <c r="C142">
        <f t="shared" ref="C142:AK142" si="111">C92</f>
        <v>-0.5310890110984422</v>
      </c>
      <c r="D142">
        <f t="shared" si="111"/>
        <v>-1.2061145027252391</v>
      </c>
      <c r="E142">
        <f t="shared" si="111"/>
        <v>-0.47607786287623377</v>
      </c>
      <c r="F142">
        <f t="shared" si="111"/>
        <v>2.0226361544400056</v>
      </c>
      <c r="G142">
        <f t="shared" si="111"/>
        <v>-5.3404672324843187E-2</v>
      </c>
      <c r="H142">
        <f t="shared" si="111"/>
        <v>-0.46233701581947656</v>
      </c>
      <c r="I142">
        <f t="shared" si="111"/>
        <v>0.93334241155688746</v>
      </c>
      <c r="J142">
        <f t="shared" si="111"/>
        <v>0.24428872324855139</v>
      </c>
      <c r="K142">
        <f t="shared" si="111"/>
        <v>0.80772553422584892</v>
      </c>
      <c r="L142">
        <f t="shared" si="111"/>
        <v>1.6072812264277323</v>
      </c>
      <c r="M142">
        <f t="shared" si="111"/>
        <v>1.0350267874389096</v>
      </c>
      <c r="N142">
        <f t="shared" si="111"/>
        <v>1.3232331223508198</v>
      </c>
      <c r="O142">
        <f t="shared" si="111"/>
        <v>0.2414854549127444</v>
      </c>
      <c r="P142">
        <f t="shared" si="111"/>
        <v>0.7413555527254716</v>
      </c>
      <c r="Q142">
        <f t="shared" si="111"/>
        <v>0.32659428623453279</v>
      </c>
      <c r="R142">
        <f t="shared" si="111"/>
        <v>0.97174304366120046</v>
      </c>
      <c r="S142">
        <f t="shared" si="111"/>
        <v>4.7993747657003018E-2</v>
      </c>
      <c r="T142">
        <f t="shared" si="111"/>
        <v>-0.52874275009308347</v>
      </c>
      <c r="U142">
        <f t="shared" si="111"/>
        <v>-0.74742504344616578</v>
      </c>
      <c r="V142">
        <f t="shared" si="111"/>
        <v>-0.51605215002800653</v>
      </c>
      <c r="W142">
        <f t="shared" si="111"/>
        <v>-0.31931699429528959</v>
      </c>
      <c r="X142">
        <f t="shared" si="111"/>
        <v>0.68004130305542154</v>
      </c>
      <c r="Y142">
        <f t="shared" si="111"/>
        <v>0.58551016550678092</v>
      </c>
      <c r="Z142">
        <f t="shared" si="111"/>
        <v>-0.94295174084219069</v>
      </c>
      <c r="AA142">
        <f t="shared" si="111"/>
        <v>0.7707119062902823</v>
      </c>
      <c r="AB142">
        <f t="shared" si="111"/>
        <v>0.74216933036676036</v>
      </c>
      <c r="AC142">
        <f t="shared" si="111"/>
        <v>0.8659753342642672</v>
      </c>
      <c r="AD142">
        <f t="shared" si="111"/>
        <v>1.3470570375252355</v>
      </c>
      <c r="AE142">
        <f t="shared" si="111"/>
        <v>-0.19683096104867562</v>
      </c>
      <c r="AF142">
        <f t="shared" si="111"/>
        <v>-2.6403642591888772E-2</v>
      </c>
      <c r="AG142">
        <f t="shared" si="111"/>
        <v>1.1526387730377952</v>
      </c>
      <c r="AH142">
        <f t="shared" si="111"/>
        <v>1.6320250423485954</v>
      </c>
      <c r="AI142">
        <f t="shared" si="111"/>
        <v>-2.8008735048131741</v>
      </c>
      <c r="AJ142">
        <f t="shared" si="111"/>
        <v>0.94458557401762855</v>
      </c>
      <c r="AK142">
        <f t="shared" si="111"/>
        <v>1.731505245038814</v>
      </c>
      <c r="AL142">
        <f t="shared" ref="AL142:AN142" si="112">AL92</f>
        <v>8569</v>
      </c>
      <c r="AM142">
        <f t="shared" si="112"/>
        <v>9039</v>
      </c>
      <c r="AN142">
        <f t="shared" ref="AN142" si="113">AN92</f>
        <v>0.95726640464052359</v>
      </c>
    </row>
    <row r="143" spans="1:40" x14ac:dyDescent="0.25">
      <c r="A143" t="s">
        <v>60</v>
      </c>
      <c r="B143">
        <f>B93</f>
        <v>0.26875180669083298</v>
      </c>
      <c r="C143">
        <f t="shared" ref="C143:AK143" si="114">C93</f>
        <v>-0.31149208912747556</v>
      </c>
      <c r="D143">
        <f t="shared" si="114"/>
        <v>1.5040002005381337</v>
      </c>
      <c r="E143">
        <f t="shared" si="114"/>
        <v>-0.35391169277580053</v>
      </c>
      <c r="F143">
        <f t="shared" si="114"/>
        <v>-0.53008664141107309</v>
      </c>
      <c r="G143">
        <f t="shared" si="114"/>
        <v>0.16831603447171786</v>
      </c>
      <c r="H143">
        <f t="shared" si="114"/>
        <v>0.33085994338079944</v>
      </c>
      <c r="I143">
        <f t="shared" si="114"/>
        <v>0.20299254115219798</v>
      </c>
      <c r="J143">
        <f t="shared" si="114"/>
        <v>-1.0560587207631174E-2</v>
      </c>
      <c r="K143">
        <f t="shared" si="114"/>
        <v>-8.3752770060803866E-3</v>
      </c>
      <c r="L143">
        <f t="shared" si="114"/>
        <v>-0.19997242455373734</v>
      </c>
      <c r="M143">
        <f t="shared" si="114"/>
        <v>-5.7366743250577314E-3</v>
      </c>
      <c r="N143">
        <f t="shared" si="114"/>
        <v>2.5459068338679431E-3</v>
      </c>
      <c r="O143">
        <f t="shared" si="114"/>
        <v>-0.54193738079723364</v>
      </c>
      <c r="P143">
        <f t="shared" si="114"/>
        <v>-0.3634570787927538</v>
      </c>
      <c r="Q143">
        <f t="shared" si="114"/>
        <v>-0.25607310781553372</v>
      </c>
      <c r="R143">
        <f t="shared" si="114"/>
        <v>-0.78718241497365959</v>
      </c>
      <c r="S143">
        <f t="shared" si="114"/>
        <v>-1.9710856335345543</v>
      </c>
      <c r="T143">
        <f t="shared" si="114"/>
        <v>0.1937754976661559</v>
      </c>
      <c r="U143">
        <f t="shared" si="114"/>
        <v>0.24032294135226576</v>
      </c>
      <c r="V143">
        <f t="shared" si="114"/>
        <v>0.56447077729254858</v>
      </c>
      <c r="W143">
        <f t="shared" si="114"/>
        <v>5.4425036995383147E-2</v>
      </c>
      <c r="X143">
        <f t="shared" si="114"/>
        <v>0.18202301245687816</v>
      </c>
      <c r="Y143">
        <f t="shared" si="114"/>
        <v>-8.1580510571292869E-2</v>
      </c>
      <c r="Z143">
        <f t="shared" si="114"/>
        <v>0.18684122095200989</v>
      </c>
      <c r="AA143">
        <f t="shared" si="114"/>
        <v>-0.41917697356255146</v>
      </c>
      <c r="AB143" t="e">
        <f t="shared" si="114"/>
        <v>#VALUE!</v>
      </c>
      <c r="AC143">
        <f t="shared" si="114"/>
        <v>0.22041468862861727</v>
      </c>
      <c r="AD143">
        <f t="shared" si="114"/>
        <v>3.3227184813148056E-2</v>
      </c>
      <c r="AE143">
        <f t="shared" si="114"/>
        <v>0.331446234276499</v>
      </c>
      <c r="AF143">
        <f t="shared" si="114"/>
        <v>-0.62581140274900582</v>
      </c>
      <c r="AG143">
        <f t="shared" si="114"/>
        <v>0.2386339483901298</v>
      </c>
      <c r="AH143">
        <f t="shared" si="114"/>
        <v>-3.9743941889432227E-2</v>
      </c>
      <c r="AI143">
        <f t="shared" si="114"/>
        <v>-6.0555563493579302E-2</v>
      </c>
      <c r="AJ143">
        <f t="shared" si="114"/>
        <v>9.3745268326315495E-2</v>
      </c>
      <c r="AK143">
        <f t="shared" si="114"/>
        <v>-0.43496149440449006</v>
      </c>
      <c r="AL143">
        <f t="shared" ref="AL143:AN143" si="115">AL93</f>
        <v>11568</v>
      </c>
      <c r="AM143">
        <f t="shared" si="115"/>
        <v>9849</v>
      </c>
      <c r="AN143">
        <f t="shared" ref="AN143" si="116">AN93</f>
        <v>-1.0111892923712735</v>
      </c>
    </row>
    <row r="144" spans="1:40" x14ac:dyDescent="0.25">
      <c r="A144" t="s">
        <v>64</v>
      </c>
      <c r="B144">
        <f>B97</f>
        <v>-0.7300521539151158</v>
      </c>
      <c r="C144">
        <f t="shared" ref="C144:AK144" si="117">C97</f>
        <v>-1.2914045537480991</v>
      </c>
      <c r="D144">
        <f t="shared" si="117"/>
        <v>-0.29922138084188815</v>
      </c>
      <c r="E144">
        <f t="shared" si="117"/>
        <v>-0.39463374947594493</v>
      </c>
      <c r="F144">
        <f t="shared" si="117"/>
        <v>0.66639796372578797</v>
      </c>
      <c r="G144">
        <f t="shared" si="117"/>
        <v>-1.0198846417347818</v>
      </c>
      <c r="H144">
        <f t="shared" si="117"/>
        <v>-0.65082163350749322</v>
      </c>
      <c r="I144">
        <f t="shared" si="117"/>
        <v>-0.746438209613283</v>
      </c>
      <c r="J144">
        <f t="shared" si="117"/>
        <v>-2.0315273197292796</v>
      </c>
      <c r="K144">
        <f t="shared" si="117"/>
        <v>-0.83780682834267939</v>
      </c>
      <c r="L144">
        <f t="shared" si="117"/>
        <v>-0.16711438864953354</v>
      </c>
      <c r="M144">
        <f t="shared" si="117"/>
        <v>0.54988028626780294</v>
      </c>
      <c r="N144">
        <f t="shared" si="117"/>
        <v>-1.2569428289466709</v>
      </c>
      <c r="O144">
        <f t="shared" si="117"/>
        <v>-0.25217824978121434</v>
      </c>
      <c r="P144">
        <f t="shared" si="117"/>
        <v>0.49356084665614047</v>
      </c>
      <c r="Q144">
        <f t="shared" si="117"/>
        <v>-5.793567658417148E-2</v>
      </c>
      <c r="R144">
        <f t="shared" si="117"/>
        <v>-0.17271791571395539</v>
      </c>
      <c r="S144">
        <f t="shared" si="117"/>
        <v>-2.0895262415167428</v>
      </c>
      <c r="T144">
        <f t="shared" si="117"/>
        <v>0.72161000219421834</v>
      </c>
      <c r="U144">
        <f t="shared" si="117"/>
        <v>0.42121702866261462</v>
      </c>
      <c r="V144">
        <f t="shared" si="117"/>
        <v>0.12680051723829386</v>
      </c>
      <c r="W144">
        <f t="shared" si="117"/>
        <v>-0.32983058031710855</v>
      </c>
      <c r="X144">
        <f t="shared" si="117"/>
        <v>-0.33203613803018855</v>
      </c>
      <c r="Y144">
        <f t="shared" si="117"/>
        <v>-9.8348277773950346E-2</v>
      </c>
      <c r="Z144">
        <f t="shared" si="117"/>
        <v>-0.94788640664299761</v>
      </c>
      <c r="AA144">
        <f t="shared" si="117"/>
        <v>0.62092609597897996</v>
      </c>
      <c r="AB144">
        <f t="shared" si="117"/>
        <v>0.74216933036676036</v>
      </c>
      <c r="AC144">
        <f t="shared" si="117"/>
        <v>-0.52997959073967515</v>
      </c>
      <c r="AD144">
        <f t="shared" si="117"/>
        <v>-0.80129149801169119</v>
      </c>
      <c r="AE144">
        <f t="shared" si="117"/>
        <v>-5.1707866763408425E-2</v>
      </c>
      <c r="AF144">
        <f t="shared" si="117"/>
        <v>0.92451340336143761</v>
      </c>
      <c r="AG144">
        <f t="shared" si="117"/>
        <v>-0.46514260711191469</v>
      </c>
      <c r="AH144">
        <f t="shared" si="117"/>
        <v>-0.53480006016130976</v>
      </c>
      <c r="AI144">
        <f t="shared" si="117"/>
        <v>0.95263733641490123</v>
      </c>
      <c r="AJ144">
        <f t="shared" si="117"/>
        <v>-1.2612403358350129E-2</v>
      </c>
      <c r="AK144">
        <f t="shared" si="117"/>
        <v>-0.57692527152292705</v>
      </c>
      <c r="AL144">
        <f t="shared" ref="AL144:AN144" si="118">AL97</f>
        <v>9770</v>
      </c>
      <c r="AM144">
        <f t="shared" si="118"/>
        <v>9322</v>
      </c>
      <c r="AN144">
        <f t="shared" ref="AN144" si="119">AN97</f>
        <v>-1.7085725092938715E-2</v>
      </c>
    </row>
    <row r="145" spans="1:40" x14ac:dyDescent="0.25">
      <c r="A145" t="s">
        <v>66</v>
      </c>
      <c r="B145">
        <f>B99</f>
        <v>-0.59674039017166347</v>
      </c>
      <c r="C145">
        <f t="shared" ref="C145:AK145" si="120">C99</f>
        <v>-0.88045864706629995</v>
      </c>
      <c r="D145">
        <f t="shared" si="120"/>
        <v>-7.9471144473640537E-3</v>
      </c>
      <c r="E145">
        <f t="shared" si="120"/>
        <v>-0.19102346597522288</v>
      </c>
      <c r="F145">
        <f t="shared" si="120"/>
        <v>0.41570053081105096</v>
      </c>
      <c r="G145">
        <f t="shared" si="120"/>
        <v>-0.45148604392684721</v>
      </c>
      <c r="H145">
        <f t="shared" si="120"/>
        <v>0.15447425845659563</v>
      </c>
      <c r="I145">
        <f t="shared" si="120"/>
        <v>-0.55122621812642636</v>
      </c>
      <c r="J145">
        <f t="shared" si="120"/>
        <v>-0.98451979955790003</v>
      </c>
      <c r="K145">
        <f t="shared" si="120"/>
        <v>-0.60702666088390389</v>
      </c>
      <c r="L145">
        <f t="shared" si="120"/>
        <v>-0.68220328349055559</v>
      </c>
      <c r="M145">
        <f t="shared" si="120"/>
        <v>-0.51892990742146206</v>
      </c>
      <c r="N145">
        <f t="shared" si="120"/>
        <v>-1.4511877145969205</v>
      </c>
      <c r="O145">
        <f t="shared" si="120"/>
        <v>-0.18564096784420253</v>
      </c>
      <c r="P145">
        <f t="shared" si="120"/>
        <v>-0.1560444119607638</v>
      </c>
      <c r="Q145">
        <f t="shared" si="120"/>
        <v>-0.25079436045137937</v>
      </c>
      <c r="R145">
        <f t="shared" si="120"/>
        <v>-2.2277454500758376</v>
      </c>
      <c r="S145">
        <f t="shared" si="120"/>
        <v>-2.1145480641084098</v>
      </c>
      <c r="T145">
        <f t="shared" si="120"/>
        <v>0.67154757791300512</v>
      </c>
      <c r="U145">
        <f t="shared" si="120"/>
        <v>0.29448345755050737</v>
      </c>
      <c r="V145">
        <f t="shared" si="120"/>
        <v>0.30104826608585161</v>
      </c>
      <c r="W145">
        <f t="shared" si="120"/>
        <v>-0.60665472513707142</v>
      </c>
      <c r="X145">
        <f t="shared" si="120"/>
        <v>-0.76483037389844977</v>
      </c>
      <c r="Y145">
        <f t="shared" si="120"/>
        <v>-0.23559800338277401</v>
      </c>
      <c r="Z145">
        <f t="shared" si="120"/>
        <v>1.1058452216990711</v>
      </c>
      <c r="AA145">
        <f t="shared" si="120"/>
        <v>-0.82956890505932912</v>
      </c>
      <c r="AB145">
        <f t="shared" si="120"/>
        <v>0.74216933036676036</v>
      </c>
      <c r="AC145">
        <f t="shared" si="120"/>
        <v>-0.80177359021624039</v>
      </c>
      <c r="AD145">
        <f t="shared" si="120"/>
        <v>-0.93218970897817433</v>
      </c>
      <c r="AE145">
        <f t="shared" si="120"/>
        <v>4.0240631835265328E-2</v>
      </c>
      <c r="AF145">
        <f t="shared" si="120"/>
        <v>-0.87039161822784261</v>
      </c>
      <c r="AG145">
        <f t="shared" si="120"/>
        <v>-0.21931569101551251</v>
      </c>
      <c r="AH145">
        <f t="shared" si="120"/>
        <v>-0.32399180214590895</v>
      </c>
      <c r="AI145">
        <f t="shared" si="120"/>
        <v>0.64516262103438948</v>
      </c>
      <c r="AJ145">
        <f t="shared" si="120"/>
        <v>-0.902210841353009</v>
      </c>
      <c r="AK145">
        <f t="shared" si="120"/>
        <v>-0.89453456244090424</v>
      </c>
      <c r="AL145">
        <f t="shared" ref="AL145:AN145" si="121">AL99</f>
        <v>21877</v>
      </c>
      <c r="AM145">
        <f t="shared" si="121"/>
        <v>19259</v>
      </c>
      <c r="AN145">
        <f t="shared" ref="AN145" si="122">AN99</f>
        <v>-0.73127338891980265</v>
      </c>
    </row>
    <row r="146" spans="1:40" x14ac:dyDescent="0.25">
      <c r="A146" t="s">
        <v>67</v>
      </c>
      <c r="B146">
        <f>B100</f>
        <v>-1.8564400272737209</v>
      </c>
      <c r="C146">
        <f t="shared" ref="C146:AK146" si="123">C100</f>
        <v>-3.2259802674722504</v>
      </c>
      <c r="D146">
        <f t="shared" si="123"/>
        <v>-0.83628303161326556</v>
      </c>
      <c r="E146">
        <f t="shared" si="123"/>
        <v>3.5961278071382075</v>
      </c>
      <c r="F146">
        <f t="shared" si="123"/>
        <v>0.88362520331517425</v>
      </c>
      <c r="G146">
        <f t="shared" si="123"/>
        <v>-1.1839804806938765</v>
      </c>
      <c r="H146">
        <f t="shared" si="123"/>
        <v>-0.13257908489254894</v>
      </c>
      <c r="I146">
        <f t="shared" si="123"/>
        <v>-1.2321083384566132</v>
      </c>
      <c r="J146">
        <f t="shared" si="123"/>
        <v>-2.068405010953732</v>
      </c>
      <c r="K146">
        <f t="shared" si="123"/>
        <v>-1.7573437869518331</v>
      </c>
      <c r="L146">
        <f t="shared" si="123"/>
        <v>-0.84420470900705824</v>
      </c>
      <c r="M146">
        <f t="shared" si="123"/>
        <v>-0.53371674956408643</v>
      </c>
      <c r="N146">
        <f t="shared" si="123"/>
        <v>-1.6653660934228587</v>
      </c>
      <c r="O146">
        <f t="shared" si="123"/>
        <v>-0.5161810135958097</v>
      </c>
      <c r="P146">
        <f t="shared" si="123"/>
        <v>-0.3634570787927538</v>
      </c>
      <c r="Q146">
        <f t="shared" si="123"/>
        <v>-0.16446198789417013</v>
      </c>
      <c r="R146">
        <f t="shared" si="123"/>
        <v>-1.819100418946185</v>
      </c>
      <c r="S146">
        <f t="shared" si="123"/>
        <v>-2.0476126608654868</v>
      </c>
      <c r="T146">
        <f t="shared" si="123"/>
        <v>0.82175944218679009</v>
      </c>
      <c r="U146">
        <f t="shared" si="123"/>
        <v>0.1914471473743761</v>
      </c>
      <c r="V146">
        <f t="shared" si="123"/>
        <v>0.32172467527951021</v>
      </c>
      <c r="W146">
        <f t="shared" si="123"/>
        <v>-1.6543578836916115</v>
      </c>
      <c r="X146">
        <f t="shared" si="123"/>
        <v>-2.4635365484780292</v>
      </c>
      <c r="Y146">
        <f t="shared" si="123"/>
        <v>-2.921247939097976</v>
      </c>
      <c r="Z146">
        <f t="shared" si="123"/>
        <v>1.0619085420068868</v>
      </c>
      <c r="AA146">
        <f t="shared" si="123"/>
        <v>9.4052048479524336E-2</v>
      </c>
      <c r="AB146">
        <f t="shared" si="123"/>
        <v>-2.2632508130314397</v>
      </c>
      <c r="AC146">
        <f t="shared" si="123"/>
        <v>-1.7120835287405818</v>
      </c>
      <c r="AD146">
        <f t="shared" si="123"/>
        <v>-2.0182593106285536</v>
      </c>
      <c r="AE146">
        <f t="shared" si="123"/>
        <v>0.20304365804866037</v>
      </c>
      <c r="AF146">
        <f t="shared" si="123"/>
        <v>-0.18469794522733271</v>
      </c>
      <c r="AG146">
        <f t="shared" si="123"/>
        <v>-0.5915172226201354</v>
      </c>
      <c r="AH146">
        <f t="shared" si="123"/>
        <v>-0.91483991009711707</v>
      </c>
      <c r="AI146">
        <f t="shared" si="123"/>
        <v>-1.8368240515463554</v>
      </c>
      <c r="AJ146">
        <f t="shared" si="123"/>
        <v>-0.51368606885567558</v>
      </c>
      <c r="AK146">
        <f t="shared" si="123"/>
        <v>-0.99659538198395481</v>
      </c>
      <c r="AL146">
        <f t="shared" ref="AL146:AN146" si="124">AL100</f>
        <v>11561</v>
      </c>
      <c r="AM146">
        <f t="shared" si="124"/>
        <v>8184</v>
      </c>
      <c r="AN146">
        <f t="shared" ref="AN146" si="125">AN100</f>
        <v>-2.3996472946374778</v>
      </c>
    </row>
    <row r="147" spans="1:40" x14ac:dyDescent="0.25">
      <c r="A147" t="s">
        <v>68</v>
      </c>
      <c r="B147">
        <f>B101</f>
        <v>0.56202894539246862</v>
      </c>
      <c r="C147">
        <f t="shared" ref="C147:AK147" si="126">C101</f>
        <v>0.70421391183283166</v>
      </c>
      <c r="D147">
        <f t="shared" si="126"/>
        <v>0.39903130426865996</v>
      </c>
      <c r="E147">
        <f t="shared" si="126"/>
        <v>-0.63896608967681134</v>
      </c>
      <c r="F147">
        <f t="shared" si="126"/>
        <v>0.37794800606774615</v>
      </c>
      <c r="G147">
        <f t="shared" si="126"/>
        <v>0.50710369167532199</v>
      </c>
      <c r="H147">
        <f t="shared" si="126"/>
        <v>0.37238737281332424</v>
      </c>
      <c r="I147">
        <f t="shared" si="126"/>
        <v>0.67740716213198637</v>
      </c>
      <c r="J147">
        <f t="shared" si="126"/>
        <v>0.68573100861694869</v>
      </c>
      <c r="K147">
        <f t="shared" si="126"/>
        <v>0.57995912156144991</v>
      </c>
      <c r="L147">
        <f t="shared" si="126"/>
        <v>1.1925446915161517</v>
      </c>
      <c r="M147">
        <f t="shared" si="126"/>
        <v>1.1373493366349523</v>
      </c>
      <c r="N147">
        <f t="shared" si="126"/>
        <v>0.79862265634419172</v>
      </c>
      <c r="O147">
        <f t="shared" si="126"/>
        <v>-0.25647097764811833</v>
      </c>
      <c r="P147">
        <f t="shared" si="126"/>
        <v>9.7382855507810964E-2</v>
      </c>
      <c r="Q147">
        <f t="shared" si="126"/>
        <v>-0.18103403631062426</v>
      </c>
      <c r="R147">
        <f t="shared" si="126"/>
        <v>-0.41321788268208171</v>
      </c>
      <c r="S147">
        <f t="shared" si="126"/>
        <v>3.1768779427493669E-2</v>
      </c>
      <c r="T147">
        <f t="shared" si="126"/>
        <v>0.57771704074988528</v>
      </c>
      <c r="U147">
        <f t="shared" si="126"/>
        <v>0.64492046153415594</v>
      </c>
      <c r="V147">
        <f t="shared" si="126"/>
        <v>-0.31431225099937987</v>
      </c>
      <c r="W147">
        <f t="shared" si="126"/>
        <v>1.257579117357861</v>
      </c>
      <c r="X147">
        <f t="shared" si="126"/>
        <v>0.74528656653055303</v>
      </c>
      <c r="Y147">
        <f t="shared" si="126"/>
        <v>0.54053989404141367</v>
      </c>
      <c r="Z147">
        <f t="shared" si="126"/>
        <v>0.40348929731933314</v>
      </c>
      <c r="AA147">
        <f t="shared" si="126"/>
        <v>-0.5220639648392067</v>
      </c>
      <c r="AB147">
        <f t="shared" si="126"/>
        <v>0.74216933036676036</v>
      </c>
      <c r="AC147">
        <f t="shared" si="126"/>
        <v>0.34676631048560075</v>
      </c>
      <c r="AD147">
        <f t="shared" si="126"/>
        <v>-1.0874623252178637</v>
      </c>
      <c r="AE147">
        <f t="shared" si="126"/>
        <v>0.18031717072026712</v>
      </c>
      <c r="AF147">
        <f t="shared" si="126"/>
        <v>-0.36990227931080188</v>
      </c>
      <c r="AG147">
        <f t="shared" si="126"/>
        <v>0.22688398375694949</v>
      </c>
      <c r="AH147">
        <f t="shared" si="126"/>
        <v>1.0230604743080747</v>
      </c>
      <c r="AI147">
        <f t="shared" si="126"/>
        <v>0.26562422419510634</v>
      </c>
      <c r="AJ147">
        <f t="shared" si="126"/>
        <v>0.79387781121396783</v>
      </c>
      <c r="AK147">
        <f t="shared" si="126"/>
        <v>2.649610761981927E-2</v>
      </c>
      <c r="AL147">
        <f t="shared" ref="AL147:AN147" si="127">AL101</f>
        <v>12639</v>
      </c>
      <c r="AM147">
        <f t="shared" si="127"/>
        <v>13002</v>
      </c>
      <c r="AN147">
        <f t="shared" ref="AN147" si="128">AN101</f>
        <v>0.7044638159143839</v>
      </c>
    </row>
    <row r="148" spans="1:40" x14ac:dyDescent="0.25">
      <c r="A148" t="s">
        <v>70</v>
      </c>
      <c r="B148">
        <f>SUM(((B89-$B$58)/$B$59)*-1)</f>
        <v>1.290378724472879</v>
      </c>
      <c r="C148">
        <f t="shared" ref="C148:AK148" si="129">SUM(((C89-$B$58)/$B$59)*-1)</f>
        <v>1.3167555954255445</v>
      </c>
      <c r="D148">
        <f t="shared" si="129"/>
        <v>1.3007876112312688</v>
      </c>
      <c r="E148">
        <f t="shared" si="129"/>
        <v>1.3177209500009177</v>
      </c>
      <c r="F148">
        <f t="shared" si="129"/>
        <v>1.3005913154251134</v>
      </c>
      <c r="G148">
        <f t="shared" si="129"/>
        <v>1.304116693738125</v>
      </c>
      <c r="H148">
        <f t="shared" si="129"/>
        <v>1.2976581521645958</v>
      </c>
      <c r="I148">
        <f t="shared" si="129"/>
        <v>1.2965424093395244</v>
      </c>
      <c r="J148">
        <f t="shared" si="129"/>
        <v>1.2884652584414453</v>
      </c>
      <c r="K148">
        <f t="shared" si="129"/>
        <v>1.3029381872329573</v>
      </c>
      <c r="L148">
        <f t="shared" si="129"/>
        <v>1.3104637798296779</v>
      </c>
      <c r="M148">
        <f t="shared" si="129"/>
        <v>1.3005419437581505</v>
      </c>
      <c r="N148">
        <f t="shared" si="129"/>
        <v>1.3270439596264425</v>
      </c>
      <c r="O148">
        <f t="shared" si="129"/>
        <v>1.3157870313318825</v>
      </c>
      <c r="P148">
        <f t="shared" si="129"/>
        <v>1.3139135271158051</v>
      </c>
      <c r="Q148">
        <f t="shared" si="129"/>
        <v>1.3109001361559935</v>
      </c>
      <c r="R148">
        <f t="shared" si="129"/>
        <v>1.3117832213009146</v>
      </c>
      <c r="S148">
        <f t="shared" si="129"/>
        <v>1.3564195000618702</v>
      </c>
      <c r="T148">
        <f t="shared" si="129"/>
        <v>1.2930914062125911</v>
      </c>
      <c r="U148">
        <f t="shared" si="129"/>
        <v>1.2848302739535888</v>
      </c>
      <c r="V148">
        <f t="shared" si="129"/>
        <v>1.3136965932649929</v>
      </c>
      <c r="W148">
        <f t="shared" si="129"/>
        <v>1.2881234775128438</v>
      </c>
      <c r="X148">
        <f t="shared" si="129"/>
        <v>1.2920634323991154</v>
      </c>
      <c r="Y148">
        <f t="shared" si="129"/>
        <v>1.2943211009640743</v>
      </c>
      <c r="Z148">
        <f t="shared" si="129"/>
        <v>1.2725091872659915</v>
      </c>
      <c r="AA148">
        <f t="shared" si="129"/>
        <v>1.3425296703608904</v>
      </c>
      <c r="AB148">
        <f t="shared" si="129"/>
        <v>1.3724247645122345</v>
      </c>
      <c r="AC148">
        <f t="shared" si="129"/>
        <v>1.3044066413006068</v>
      </c>
      <c r="AD148">
        <f t="shared" si="129"/>
        <v>1.3144969822340484</v>
      </c>
      <c r="AE148">
        <f t="shared" si="129"/>
        <v>1.3011032956428918</v>
      </c>
      <c r="AF148">
        <f t="shared" si="129"/>
        <v>1.3070644070063833</v>
      </c>
      <c r="AG148">
        <f t="shared" si="129"/>
        <v>1.2991513995119801</v>
      </c>
      <c r="AH148">
        <f t="shared" si="129"/>
        <v>1.3100291871366232</v>
      </c>
      <c r="AI148">
        <f t="shared" si="129"/>
        <v>1.2797739625400519</v>
      </c>
      <c r="AJ148">
        <f t="shared" si="129"/>
        <v>1.2974515411318908</v>
      </c>
      <c r="AK148">
        <f t="shared" si="129"/>
        <v>1.3167475814497918</v>
      </c>
      <c r="AL148">
        <f t="shared" ref="AL148:AN148" si="130">SUM(((AL89-$B$58)/$B$59)*-1)</f>
        <v>-308.31871731185839</v>
      </c>
      <c r="AM148">
        <f t="shared" si="130"/>
        <v>-291.33535349709831</v>
      </c>
      <c r="AN148">
        <f t="shared" ref="AN148" si="131">SUM(((AN89-$B$58)/$B$59)*-1)</f>
        <v>1.307474710701015</v>
      </c>
    </row>
    <row r="149" spans="1:40" x14ac:dyDescent="0.25">
      <c r="A149" t="s">
        <v>71</v>
      </c>
      <c r="B149">
        <f>B104</f>
        <v>-0.87325558636247003</v>
      </c>
      <c r="C149">
        <f t="shared" ref="C149:AK149" si="132">C104</f>
        <v>0.47964264525569433</v>
      </c>
      <c r="D149">
        <f t="shared" si="132"/>
        <v>-1.4471763508159197</v>
      </c>
      <c r="E149">
        <f t="shared" si="132"/>
        <v>-0.39463374947594493</v>
      </c>
      <c r="F149">
        <f t="shared" si="132"/>
        <v>1.7579367106503359</v>
      </c>
      <c r="G149">
        <f t="shared" si="132"/>
        <v>-0.61019238660693442</v>
      </c>
      <c r="H149">
        <f t="shared" si="132"/>
        <v>-0.87632302503845516</v>
      </c>
      <c r="I149">
        <f t="shared" si="132"/>
        <v>8.7769323445105102E-2</v>
      </c>
      <c r="J149">
        <f t="shared" si="132"/>
        <v>0.49912684715720246</v>
      </c>
      <c r="K149">
        <f t="shared" si="132"/>
        <v>0.31997858480140207</v>
      </c>
      <c r="L149">
        <f t="shared" si="132"/>
        <v>1.4236702934464853</v>
      </c>
      <c r="M149">
        <f t="shared" si="132"/>
        <v>0.3791916267236205</v>
      </c>
      <c r="N149">
        <f t="shared" si="132"/>
        <v>1.4108203898205607</v>
      </c>
      <c r="O149">
        <f t="shared" si="132"/>
        <v>1.0926943661209976E-3</v>
      </c>
      <c r="P149">
        <f t="shared" si="132"/>
        <v>1.0139775937994171</v>
      </c>
      <c r="Q149">
        <f t="shared" si="132"/>
        <v>0.26843705361122472</v>
      </c>
      <c r="R149">
        <f t="shared" si="132"/>
        <v>0.36229715296889742</v>
      </c>
      <c r="S149">
        <f t="shared" si="132"/>
        <v>0.37589977517666812</v>
      </c>
      <c r="T149">
        <f t="shared" si="132"/>
        <v>-0.54136726101498411</v>
      </c>
      <c r="U149">
        <f t="shared" si="132"/>
        <v>-0.57516884419003744</v>
      </c>
      <c r="V149">
        <f t="shared" si="132"/>
        <v>1.1984990134382176</v>
      </c>
      <c r="W149">
        <f t="shared" si="132"/>
        <v>0.16079338059436729</v>
      </c>
      <c r="X149">
        <f t="shared" si="132"/>
        <v>0.6322403544248697</v>
      </c>
      <c r="Y149">
        <f t="shared" si="132"/>
        <v>0.35547596864985914</v>
      </c>
      <c r="Z149">
        <f t="shared" si="132"/>
        <v>-1.5347518322279419</v>
      </c>
      <c r="AA149">
        <f t="shared" si="132"/>
        <v>1.1692132063714555</v>
      </c>
      <c r="AB149">
        <f t="shared" si="132"/>
        <v>0.74216933036676036</v>
      </c>
      <c r="AC149">
        <f t="shared" si="132"/>
        <v>0.17580772042953752</v>
      </c>
      <c r="AD149">
        <f t="shared" si="132"/>
        <v>0.48899362913974009</v>
      </c>
      <c r="AE149">
        <f t="shared" si="132"/>
        <v>-0.11448246897961235</v>
      </c>
      <c r="AF149">
        <f t="shared" si="132"/>
        <v>0.91914099097292679</v>
      </c>
      <c r="AG149">
        <f t="shared" si="132"/>
        <v>0.99526045886005188</v>
      </c>
      <c r="AH149">
        <f t="shared" si="132"/>
        <v>0.53232794894330548</v>
      </c>
      <c r="AI149">
        <f t="shared" si="132"/>
        <v>0.51659079025205079</v>
      </c>
      <c r="AJ149">
        <f t="shared" si="132"/>
        <v>-0.35448199900115529</v>
      </c>
      <c r="AK149">
        <f t="shared" si="132"/>
        <v>0.56075552540510687</v>
      </c>
      <c r="AL149">
        <f t="shared" ref="AL149:AN149" si="133">AL104</f>
        <v>6722</v>
      </c>
      <c r="AM149">
        <f t="shared" si="133"/>
        <v>7250</v>
      </c>
      <c r="AN149">
        <f t="shared" ref="AN149" si="134">AN104</f>
        <v>1.1865666454734696</v>
      </c>
    </row>
    <row r="150" spans="1:40" x14ac:dyDescent="0.25">
      <c r="A150" t="s">
        <v>73</v>
      </c>
      <c r="B150">
        <f>B106</f>
        <v>0.33141124376524328</v>
      </c>
      <c r="C150">
        <f t="shared" ref="C150:AK150" si="135">C106</f>
        <v>0.53569204128183123</v>
      </c>
      <c r="D150">
        <f t="shared" si="135"/>
        <v>-1.1267698381857967</v>
      </c>
      <c r="E150">
        <f t="shared" si="135"/>
        <v>1.2586817525499163E-2</v>
      </c>
      <c r="F150">
        <f t="shared" si="135"/>
        <v>1.8815368736675757</v>
      </c>
      <c r="G150">
        <f t="shared" si="135"/>
        <v>0.31485935388360348</v>
      </c>
      <c r="H150">
        <f t="shared" si="135"/>
        <v>-0.92048972284099717</v>
      </c>
      <c r="I150">
        <f t="shared" si="135"/>
        <v>0.9864338694907806</v>
      </c>
      <c r="J150">
        <f t="shared" si="135"/>
        <v>0.68304142093120535</v>
      </c>
      <c r="K150">
        <f t="shared" si="135"/>
        <v>0.68620642167456369</v>
      </c>
      <c r="L150">
        <f t="shared" si="135"/>
        <v>2.102253927726013</v>
      </c>
      <c r="M150">
        <f t="shared" si="135"/>
        <v>0.97467122572721632</v>
      </c>
      <c r="N150">
        <f t="shared" si="135"/>
        <v>1.3355952250881047</v>
      </c>
      <c r="O150">
        <f t="shared" si="135"/>
        <v>1.0571037496245024</v>
      </c>
      <c r="P150">
        <f t="shared" si="135"/>
        <v>0.41339250318260518</v>
      </c>
      <c r="Q150">
        <f t="shared" si="135"/>
        <v>0.49192434854814204</v>
      </c>
      <c r="R150">
        <f t="shared" si="135"/>
        <v>1.2052398499487091</v>
      </c>
      <c r="S150">
        <f t="shared" si="135"/>
        <v>-0.82387396836892235</v>
      </c>
      <c r="T150">
        <f t="shared" si="135"/>
        <v>0.27965546793128354</v>
      </c>
      <c r="U150">
        <f t="shared" si="135"/>
        <v>0.58682635521944704</v>
      </c>
      <c r="V150">
        <f t="shared" si="135"/>
        <v>0.74663334887871469</v>
      </c>
      <c r="W150">
        <f t="shared" si="135"/>
        <v>0.19117416089116673</v>
      </c>
      <c r="X150">
        <f t="shared" si="135"/>
        <v>0.75548295637557938</v>
      </c>
      <c r="Y150">
        <f t="shared" si="135"/>
        <v>0.63353633736771831</v>
      </c>
      <c r="Z150">
        <f t="shared" si="135"/>
        <v>-1.2676545115255502</v>
      </c>
      <c r="AA150">
        <f t="shared" si="135"/>
        <v>1.4639054407490726</v>
      </c>
      <c r="AB150">
        <f t="shared" si="135"/>
        <v>0.74216933036676036</v>
      </c>
      <c r="AC150">
        <f t="shared" si="135"/>
        <v>1.2188757656624396</v>
      </c>
      <c r="AD150">
        <f t="shared" si="135"/>
        <v>1.0334203373436885</v>
      </c>
      <c r="AE150">
        <f t="shared" si="135"/>
        <v>-0.84150807676005379</v>
      </c>
      <c r="AF150">
        <f t="shared" si="135"/>
        <v>0.53802861402430979</v>
      </c>
      <c r="AG150">
        <f t="shared" si="135"/>
        <v>1.068703672142999</v>
      </c>
      <c r="AH150">
        <f t="shared" si="135"/>
        <v>-0.17222374818754024</v>
      </c>
      <c r="AI150">
        <f t="shared" si="135"/>
        <v>0.95891936292741564</v>
      </c>
      <c r="AJ150">
        <f t="shared" si="135"/>
        <v>0.99485332365623869</v>
      </c>
      <c r="AK150">
        <f t="shared" si="135"/>
        <v>1.8600750781326552</v>
      </c>
      <c r="AL150">
        <f t="shared" ref="AL150:AN150" si="136">AL106</f>
        <v>12264</v>
      </c>
      <c r="AM150">
        <f t="shared" si="136"/>
        <v>12855</v>
      </c>
      <c r="AN150">
        <f t="shared" ref="AN150" si="137">AN106</f>
        <v>0.89283708958966645</v>
      </c>
    </row>
    <row r="151" spans="1:40" x14ac:dyDescent="0.25">
      <c r="A151" t="s">
        <v>75</v>
      </c>
      <c r="B151">
        <f>B108</f>
        <v>0.76811436380449727</v>
      </c>
      <c r="C151">
        <f t="shared" ref="C151:AK151" si="138">C108</f>
        <v>0.51132423853369946</v>
      </c>
      <c r="D151">
        <f t="shared" si="138"/>
        <v>0.3262909215653329</v>
      </c>
      <c r="E151">
        <f t="shared" si="138"/>
        <v>-0.59824403297666695</v>
      </c>
      <c r="F151">
        <f t="shared" si="138"/>
        <v>-0.1461397240615912</v>
      </c>
      <c r="G151">
        <f t="shared" si="138"/>
        <v>0.36228479290009635</v>
      </c>
      <c r="H151">
        <f t="shared" si="138"/>
        <v>0.5370783338114673</v>
      </c>
      <c r="I151">
        <f t="shared" si="138"/>
        <v>0.70407963099627535</v>
      </c>
      <c r="J151">
        <f t="shared" si="138"/>
        <v>0.72120097936752803</v>
      </c>
      <c r="K151">
        <f t="shared" si="138"/>
        <v>0.61923047065335068</v>
      </c>
      <c r="L151">
        <f t="shared" si="138"/>
        <v>0.28455413976746713</v>
      </c>
      <c r="M151">
        <f t="shared" si="138"/>
        <v>2.9814633937529471E-2</v>
      </c>
      <c r="N151">
        <f t="shared" si="138"/>
        <v>0.28608591326208649</v>
      </c>
      <c r="O151">
        <f t="shared" si="138"/>
        <v>-0.36378917432071806</v>
      </c>
      <c r="P151">
        <f t="shared" si="138"/>
        <v>2.7885147435183211E-2</v>
      </c>
      <c r="Q151">
        <f t="shared" si="138"/>
        <v>-0.24479961471066694</v>
      </c>
      <c r="R151">
        <f t="shared" si="138"/>
        <v>-0.12833048750302156</v>
      </c>
      <c r="S151">
        <f t="shared" si="138"/>
        <v>-1.3681148986216201</v>
      </c>
      <c r="T151">
        <f t="shared" si="138"/>
        <v>0.7399749793754683</v>
      </c>
      <c r="U151">
        <f t="shared" si="138"/>
        <v>1.0718285880928058</v>
      </c>
      <c r="V151">
        <f t="shared" si="138"/>
        <v>-0.60151398932619704</v>
      </c>
      <c r="W151">
        <f t="shared" si="138"/>
        <v>1.2672739705635938</v>
      </c>
      <c r="X151">
        <f t="shared" si="138"/>
        <v>0.76940626705460036</v>
      </c>
      <c r="Y151">
        <f t="shared" si="138"/>
        <v>0.42765925112187386</v>
      </c>
      <c r="Z151">
        <f t="shared" si="138"/>
        <v>0.19922326649530828</v>
      </c>
      <c r="AA151">
        <f t="shared" si="138"/>
        <v>-0.45235011193216335</v>
      </c>
      <c r="AB151">
        <f t="shared" si="138"/>
        <v>0.74216933036676036</v>
      </c>
      <c r="AC151">
        <f t="shared" si="138"/>
        <v>0.61797165875068671</v>
      </c>
      <c r="AD151">
        <f t="shared" si="138"/>
        <v>-0.8005402357329815</v>
      </c>
      <c r="AE151">
        <f t="shared" si="138"/>
        <v>0.3738143862129461</v>
      </c>
      <c r="AF151">
        <f t="shared" si="138"/>
        <v>1.2684437529660426</v>
      </c>
      <c r="AG151">
        <f t="shared" si="138"/>
        <v>0.50813710545274982</v>
      </c>
      <c r="AH151">
        <f t="shared" si="138"/>
        <v>0.49226157946517479</v>
      </c>
      <c r="AI151">
        <f t="shared" si="138"/>
        <v>0.79181745769450063</v>
      </c>
      <c r="AJ151">
        <f t="shared" si="138"/>
        <v>0.36765316363701872</v>
      </c>
      <c r="AK151">
        <f t="shared" si="138"/>
        <v>-0.20430926560192508</v>
      </c>
      <c r="AL151">
        <f t="shared" ref="AL151:AN151" si="139">AL108</f>
        <v>15592</v>
      </c>
      <c r="AM151">
        <f t="shared" si="139"/>
        <v>15311</v>
      </c>
      <c r="AN151">
        <f t="shared" ref="AN151" si="140">AN108</f>
        <v>0.25220719329036928</v>
      </c>
    </row>
    <row r="152" spans="1:40" x14ac:dyDescent="0.25">
      <c r="A152" t="s">
        <v>76</v>
      </c>
      <c r="B152">
        <f>B109</f>
        <v>-1.037334001900962</v>
      </c>
      <c r="C152">
        <f t="shared" ref="C152:AK152" si="141">C109</f>
        <v>-1.2003975280583505</v>
      </c>
      <c r="D152">
        <f t="shared" si="141"/>
        <v>-1.296773557895583</v>
      </c>
      <c r="E152">
        <f t="shared" si="141"/>
        <v>0.37908532782679882</v>
      </c>
      <c r="F152">
        <f t="shared" si="141"/>
        <v>1.3080993826624232</v>
      </c>
      <c r="G152">
        <f t="shared" si="141"/>
        <v>-1.0700336426908428</v>
      </c>
      <c r="H152">
        <f t="shared" si="141"/>
        <v>-0.38074963436214521</v>
      </c>
      <c r="I152">
        <f t="shared" si="141"/>
        <v>-1.3956502872687753</v>
      </c>
      <c r="J152">
        <f t="shared" si="141"/>
        <v>-2.6162517640921314</v>
      </c>
      <c r="K152">
        <f t="shared" si="141"/>
        <v>-0.8457127388400324</v>
      </c>
      <c r="L152">
        <f t="shared" si="141"/>
        <v>-0.52186114421293439</v>
      </c>
      <c r="M152">
        <f t="shared" si="141"/>
        <v>-1.0629000697615378</v>
      </c>
      <c r="N152">
        <f t="shared" si="141"/>
        <v>-1.7438467178510089</v>
      </c>
      <c r="O152">
        <f t="shared" si="141"/>
        <v>-0.39813099725594997</v>
      </c>
      <c r="P152">
        <f t="shared" si="141"/>
        <v>-0.3634570787927538</v>
      </c>
      <c r="Q152">
        <f t="shared" si="141"/>
        <v>-3.9339692727245384E-2</v>
      </c>
      <c r="R152">
        <f t="shared" si="141"/>
        <v>-1.4865604655654296</v>
      </c>
      <c r="S152">
        <f t="shared" si="141"/>
        <v>-1.4121841240507369</v>
      </c>
      <c r="T152">
        <f t="shared" si="141"/>
        <v>0.26602507026279487</v>
      </c>
      <c r="U152">
        <f t="shared" si="141"/>
        <v>-0.31091341456033761</v>
      </c>
      <c r="V152">
        <f t="shared" si="141"/>
        <v>1.0699155228054127</v>
      </c>
      <c r="W152">
        <f t="shared" si="141"/>
        <v>-1.8683302784406095</v>
      </c>
      <c r="X152">
        <f t="shared" si="141"/>
        <v>-1.26143701177116</v>
      </c>
      <c r="Y152">
        <f t="shared" si="141"/>
        <v>8.1119962671690263E-3</v>
      </c>
      <c r="Z152">
        <f t="shared" si="141"/>
        <v>-0.94273022584335275</v>
      </c>
      <c r="AA152">
        <f t="shared" si="141"/>
        <v>-0.71651561821369469</v>
      </c>
      <c r="AB152">
        <f t="shared" si="141"/>
        <v>-1.673726092595639</v>
      </c>
      <c r="AC152">
        <f t="shared" si="141"/>
        <v>-1.2235063938180466</v>
      </c>
      <c r="AD152">
        <f t="shared" si="141"/>
        <v>-0.9871975346895796</v>
      </c>
      <c r="AE152">
        <f t="shared" si="141"/>
        <v>-1.0155137261890668</v>
      </c>
      <c r="AF152">
        <f t="shared" si="141"/>
        <v>-5.5034264726422769E-2</v>
      </c>
      <c r="AG152">
        <f t="shared" si="141"/>
        <v>-1.5138843615209576</v>
      </c>
      <c r="AH152">
        <f t="shared" si="141"/>
        <v>-1.2345384566340505</v>
      </c>
      <c r="AI152">
        <f t="shared" si="141"/>
        <v>-0.84130219344780266</v>
      </c>
      <c r="AJ152">
        <f t="shared" si="141"/>
        <v>-2.1250991519798266</v>
      </c>
      <c r="AK152">
        <f t="shared" si="141"/>
        <v>-1.0208931189252173</v>
      </c>
      <c r="AL152">
        <f t="shared" ref="AL152:AN152" si="142">AL109</f>
        <v>8929</v>
      </c>
      <c r="AM152">
        <f t="shared" si="142"/>
        <v>7781</v>
      </c>
      <c r="AN152">
        <f t="shared" ref="AN152" si="143">AN109</f>
        <v>-0.81739235562277535</v>
      </c>
    </row>
    <row r="153" spans="1:40" x14ac:dyDescent="0.25">
      <c r="A153" t="s">
        <v>77</v>
      </c>
      <c r="B153">
        <f>B110</f>
        <v>0.3938465323295755</v>
      </c>
      <c r="C153">
        <f t="shared" ref="C153:AK153" si="144">C110</f>
        <v>0.63047827484634289</v>
      </c>
      <c r="D153">
        <f t="shared" si="144"/>
        <v>0.26250093552201653</v>
      </c>
      <c r="E153">
        <f t="shared" si="144"/>
        <v>-0.2317455226753673</v>
      </c>
      <c r="F153">
        <f t="shared" si="144"/>
        <v>0.87865328886380545</v>
      </c>
      <c r="G153">
        <f t="shared" si="144"/>
        <v>0.5471837590507338</v>
      </c>
      <c r="H153">
        <f t="shared" si="144"/>
        <v>5.0002325568232385E-2</v>
      </c>
      <c r="I153">
        <f t="shared" si="144"/>
        <v>1.2368370352077718</v>
      </c>
      <c r="J153">
        <f t="shared" si="144"/>
        <v>0.74505897331901472</v>
      </c>
      <c r="K153">
        <f t="shared" si="144"/>
        <v>0.71739133182062176</v>
      </c>
      <c r="L153">
        <f t="shared" si="144"/>
        <v>0.92812341154847744</v>
      </c>
      <c r="M153">
        <f t="shared" si="144"/>
        <v>0.96008645169052231</v>
      </c>
      <c r="N153">
        <f t="shared" si="144"/>
        <v>1.11684374019671</v>
      </c>
      <c r="O153">
        <f t="shared" si="144"/>
        <v>1.1021773922269942</v>
      </c>
      <c r="P153">
        <f t="shared" si="144"/>
        <v>0.21087012251235532</v>
      </c>
      <c r="Q153">
        <f t="shared" si="144"/>
        <v>0.20127828483947463</v>
      </c>
      <c r="R153">
        <f t="shared" si="144"/>
        <v>1.1656916959269519</v>
      </c>
      <c r="S153">
        <f t="shared" si="144"/>
        <v>-0.63642899186055779</v>
      </c>
      <c r="T153">
        <f t="shared" si="144"/>
        <v>-0.24073877556287607</v>
      </c>
      <c r="U153">
        <f t="shared" si="144"/>
        <v>-0.12459875674693867</v>
      </c>
      <c r="V153">
        <f t="shared" si="144"/>
        <v>0.78621735662115932</v>
      </c>
      <c r="W153">
        <f t="shared" si="144"/>
        <v>0.55807212406324891</v>
      </c>
      <c r="X153">
        <f t="shared" si="144"/>
        <v>0.71510679273002464</v>
      </c>
      <c r="Y153">
        <f t="shared" si="144"/>
        <v>0.51369046749234326</v>
      </c>
      <c r="Z153">
        <f t="shared" si="144"/>
        <v>-1.2733496569347096</v>
      </c>
      <c r="AA153">
        <f t="shared" si="144"/>
        <v>1.6367320295115484</v>
      </c>
      <c r="AB153">
        <f t="shared" si="144"/>
        <v>0.74216933036676036</v>
      </c>
      <c r="AC153">
        <f t="shared" si="144"/>
        <v>0.6744196026479693</v>
      </c>
      <c r="AD153">
        <f t="shared" si="144"/>
        <v>1.2922427467105151</v>
      </c>
      <c r="AE153">
        <f t="shared" si="144"/>
        <v>0.14748834471251834</v>
      </c>
      <c r="AF153">
        <f t="shared" si="144"/>
        <v>3.0582306356871401E-2</v>
      </c>
      <c r="AG153">
        <f t="shared" si="144"/>
        <v>1.4673954013932833</v>
      </c>
      <c r="AH153">
        <f t="shared" si="144"/>
        <v>1.5500137336878623</v>
      </c>
      <c r="AI153">
        <f t="shared" si="144"/>
        <v>-0.16720217233788182</v>
      </c>
      <c r="AJ153">
        <f t="shared" si="144"/>
        <v>0.55365507685283144</v>
      </c>
      <c r="AK153">
        <f t="shared" si="144"/>
        <v>1.1016904021934857</v>
      </c>
      <c r="AL153">
        <f t="shared" ref="AL153:AN153" si="145">AL110</f>
        <v>17030</v>
      </c>
      <c r="AM153">
        <f t="shared" si="145"/>
        <v>17388</v>
      </c>
      <c r="AN153">
        <f t="shared" ref="AN153" si="146">AN110</f>
        <v>0.62997347977837714</v>
      </c>
    </row>
    <row r="154" spans="1:40" x14ac:dyDescent="0.25">
      <c r="A154" t="s">
        <v>78</v>
      </c>
      <c r="B154">
        <f>B111</f>
        <v>0.19400957887159409</v>
      </c>
      <c r="C154">
        <f t="shared" ref="C154:AK154" si="147">C111</f>
        <v>0.41027456423415176</v>
      </c>
      <c r="D154">
        <f t="shared" si="147"/>
        <v>-0.84169275920350428</v>
      </c>
      <c r="E154">
        <f t="shared" si="147"/>
        <v>1.4378588020305536</v>
      </c>
      <c r="F154">
        <f t="shared" si="147"/>
        <v>1.9847361504868393</v>
      </c>
      <c r="G154">
        <f t="shared" si="147"/>
        <v>-0.15068381874940165</v>
      </c>
      <c r="H154">
        <f t="shared" si="147"/>
        <v>-0.89017962659989924</v>
      </c>
      <c r="I154">
        <f t="shared" si="147"/>
        <v>1.9722633020040619</v>
      </c>
      <c r="J154">
        <f t="shared" si="147"/>
        <v>0.71733134336112858</v>
      </c>
      <c r="K154">
        <f t="shared" si="147"/>
        <v>0.64854711761283657</v>
      </c>
      <c r="L154">
        <f t="shared" si="147"/>
        <v>-0.26354647811856668</v>
      </c>
      <c r="M154">
        <f t="shared" si="147"/>
        <v>0.7076597078612743</v>
      </c>
      <c r="N154">
        <f t="shared" si="147"/>
        <v>0.65801768282040629</v>
      </c>
      <c r="O154">
        <f t="shared" si="147"/>
        <v>1.7031592935935527</v>
      </c>
      <c r="P154">
        <f t="shared" si="147"/>
        <v>0.16844179610968241</v>
      </c>
      <c r="Q154">
        <f t="shared" si="147"/>
        <v>0.60466542431818282</v>
      </c>
      <c r="R154">
        <f t="shared" si="147"/>
        <v>0.64297778631610758</v>
      </c>
      <c r="S154">
        <f t="shared" si="147"/>
        <v>0.32685967043647474</v>
      </c>
      <c r="T154">
        <f t="shared" si="147"/>
        <v>-0.68349887442871371</v>
      </c>
      <c r="U154">
        <f t="shared" si="147"/>
        <v>-0.20140158787283879</v>
      </c>
      <c r="V154">
        <f t="shared" si="147"/>
        <v>1.7578242477352297</v>
      </c>
      <c r="W154">
        <f t="shared" si="147"/>
        <v>-0.88056022273276513</v>
      </c>
      <c r="X154">
        <f t="shared" si="147"/>
        <v>0.4423777268692497</v>
      </c>
      <c r="Y154">
        <f t="shared" si="147"/>
        <v>-0.37685657525266109</v>
      </c>
      <c r="Z154">
        <f t="shared" si="147"/>
        <v>-1.2524091563713686</v>
      </c>
      <c r="AA154">
        <f t="shared" si="147"/>
        <v>0.75362484656901951</v>
      </c>
      <c r="AB154">
        <f t="shared" si="147"/>
        <v>0.74216933036676036</v>
      </c>
      <c r="AC154">
        <f t="shared" si="147"/>
        <v>0.57340775599191296</v>
      </c>
      <c r="AD154">
        <f t="shared" si="147"/>
        <v>0.60801089257128738</v>
      </c>
      <c r="AE154">
        <f t="shared" si="147"/>
        <v>-0.30909636623621917</v>
      </c>
      <c r="AF154">
        <f t="shared" si="147"/>
        <v>0.68275483321490016</v>
      </c>
      <c r="AG154">
        <f t="shared" si="147"/>
        <v>0.26082832603058115</v>
      </c>
      <c r="AH154">
        <f t="shared" si="147"/>
        <v>1.1194543632190117</v>
      </c>
      <c r="AI154">
        <f t="shared" si="147"/>
        <v>0.21624422855890441</v>
      </c>
      <c r="AJ154">
        <f t="shared" si="147"/>
        <v>0.7422030039324985</v>
      </c>
      <c r="AK154">
        <f t="shared" si="147"/>
        <v>1.4869737279899236</v>
      </c>
      <c r="AL154">
        <f t="shared" ref="AL154:AN154" si="148">AL111</f>
        <v>14704</v>
      </c>
      <c r="AM154">
        <f t="shared" si="148"/>
        <v>15020</v>
      </c>
      <c r="AN154">
        <f t="shared" ref="AN154" si="149">AN111</f>
        <v>0.63451150310523596</v>
      </c>
    </row>
    <row r="155" spans="1:40" x14ac:dyDescent="0.25">
      <c r="A155" t="s">
        <v>79</v>
      </c>
      <c r="B155">
        <f>B112</f>
        <v>-1.4350222877585896</v>
      </c>
      <c r="C155">
        <f t="shared" ref="C155:AK155" si="150">C112</f>
        <v>-1.0458743629752068</v>
      </c>
      <c r="D155">
        <f t="shared" si="150"/>
        <v>-0.94120647687219039</v>
      </c>
      <c r="E155">
        <f t="shared" si="150"/>
        <v>0.37908532782679882</v>
      </c>
      <c r="F155">
        <f t="shared" si="150"/>
        <v>1.0506385551407067</v>
      </c>
      <c r="G155">
        <f t="shared" si="150"/>
        <v>-0.59908174345843135</v>
      </c>
      <c r="H155">
        <f t="shared" si="150"/>
        <v>5.6465809862504483E-2</v>
      </c>
      <c r="I155">
        <f t="shared" si="150"/>
        <v>-1.211359150958836</v>
      </c>
      <c r="J155">
        <f t="shared" si="150"/>
        <v>-2.5743932843293402</v>
      </c>
      <c r="K155">
        <f t="shared" si="150"/>
        <v>-0.73034035548860676</v>
      </c>
      <c r="L155">
        <f t="shared" si="150"/>
        <v>-0.35489622298784462</v>
      </c>
      <c r="M155">
        <f t="shared" si="150"/>
        <v>-0.33267555302073137</v>
      </c>
      <c r="N155">
        <f t="shared" si="150"/>
        <v>-0.47566022379932571</v>
      </c>
      <c r="O155">
        <f t="shared" si="150"/>
        <v>-0.3466182628531021</v>
      </c>
      <c r="P155">
        <f t="shared" si="150"/>
        <v>-0.15592587812165576</v>
      </c>
      <c r="Q155">
        <f t="shared" si="150"/>
        <v>-0.11722562876387661</v>
      </c>
      <c r="R155">
        <f t="shared" si="150"/>
        <v>-1.2457694366328205</v>
      </c>
      <c r="S155">
        <f t="shared" si="150"/>
        <v>-2.023912735942643</v>
      </c>
      <c r="T155">
        <f t="shared" si="150"/>
        <v>0.62246887491339009</v>
      </c>
      <c r="U155">
        <f t="shared" si="150"/>
        <v>0.15019755925675984</v>
      </c>
      <c r="V155">
        <f t="shared" si="150"/>
        <v>-4.1190004334678093E-2</v>
      </c>
      <c r="W155">
        <f t="shared" si="150"/>
        <v>-1.129382022939861</v>
      </c>
      <c r="X155">
        <f t="shared" si="150"/>
        <v>-1.0856011628202846</v>
      </c>
      <c r="Y155">
        <f t="shared" si="150"/>
        <v>-0.39302794196748858</v>
      </c>
      <c r="Z155">
        <f t="shared" si="150"/>
        <v>-0.44640181755051001</v>
      </c>
      <c r="AA155">
        <f t="shared" si="150"/>
        <v>-0.15690184832781362</v>
      </c>
      <c r="AB155">
        <f t="shared" si="150"/>
        <v>-2.6320978306303098</v>
      </c>
      <c r="AC155">
        <f t="shared" si="150"/>
        <v>-1.0871126220502398</v>
      </c>
      <c r="AD155">
        <f t="shared" si="150"/>
        <v>0.39424083277527788</v>
      </c>
      <c r="AE155">
        <f t="shared" si="150"/>
        <v>-0.24865692628136105</v>
      </c>
      <c r="AF155">
        <f t="shared" si="150"/>
        <v>-0.57784343209991906</v>
      </c>
      <c r="AG155">
        <f t="shared" si="150"/>
        <v>-0.56711845725233223</v>
      </c>
      <c r="AH155">
        <f t="shared" si="150"/>
        <v>-0.91205815941570612</v>
      </c>
      <c r="AI155">
        <f t="shared" si="150"/>
        <v>-1.5182930918412396</v>
      </c>
      <c r="AJ155">
        <f t="shared" si="150"/>
        <v>-0.54068517587907916</v>
      </c>
      <c r="AK155">
        <f t="shared" si="150"/>
        <v>-0.99211754308241706</v>
      </c>
      <c r="AL155">
        <f t="shared" ref="AL155:AN155" si="151">AL112</f>
        <v>12092</v>
      </c>
      <c r="AM155">
        <f t="shared" si="151"/>
        <v>9624</v>
      </c>
      <c r="AN155">
        <f t="shared" ref="AN155" si="152">AN112</f>
        <v>-1.5481991088443454</v>
      </c>
    </row>
    <row r="156" spans="1:40" x14ac:dyDescent="0.25">
      <c r="A156" t="s">
        <v>80</v>
      </c>
      <c r="B156">
        <f>B113</f>
        <v>0.28279203924891405</v>
      </c>
      <c r="C156">
        <f t="shared" ref="C156:AK156" si="153">C113</f>
        <v>0.60126760878025032</v>
      </c>
      <c r="D156">
        <f t="shared" si="153"/>
        <v>-0.1439895439315384</v>
      </c>
      <c r="E156">
        <f t="shared" si="153"/>
        <v>-0.55752197627652256</v>
      </c>
      <c r="F156">
        <f t="shared" si="153"/>
        <v>-0.50361386155250343</v>
      </c>
      <c r="G156">
        <f t="shared" si="153"/>
        <v>0.33547248444045003</v>
      </c>
      <c r="H156">
        <f t="shared" si="153"/>
        <v>-1.4248822613646387E-2</v>
      </c>
      <c r="I156">
        <f t="shared" si="153"/>
        <v>-0.20828279599321534</v>
      </c>
      <c r="J156">
        <f t="shared" si="153"/>
        <v>0.92093270725797094</v>
      </c>
      <c r="K156">
        <f t="shared" si="153"/>
        <v>0.73260377665208376</v>
      </c>
      <c r="L156">
        <f t="shared" si="153"/>
        <v>3.9245840406934074E-2</v>
      </c>
      <c r="M156">
        <f t="shared" si="153"/>
        <v>0.66450532672161455</v>
      </c>
      <c r="N156">
        <f t="shared" si="153"/>
        <v>0.14298781122674542</v>
      </c>
      <c r="O156">
        <f t="shared" si="153"/>
        <v>2.6849061567544932E-2</v>
      </c>
      <c r="P156">
        <f t="shared" si="153"/>
        <v>-0.14064580310571145</v>
      </c>
      <c r="Q156">
        <f t="shared" si="153"/>
        <v>6.6134947057521237E-2</v>
      </c>
      <c r="R156">
        <f t="shared" si="153"/>
        <v>0.7279664132976239</v>
      </c>
      <c r="S156">
        <f t="shared" si="153"/>
        <v>-0.36649275781349483</v>
      </c>
      <c r="T156">
        <f t="shared" si="153"/>
        <v>-1.6941961686904758</v>
      </c>
      <c r="U156">
        <f t="shared" si="153"/>
        <v>-1.7006961418212461</v>
      </c>
      <c r="V156">
        <f t="shared" si="153"/>
        <v>-2.6123135871217023</v>
      </c>
      <c r="W156">
        <f t="shared" si="153"/>
        <v>0.80536033976054855</v>
      </c>
      <c r="X156">
        <f t="shared" si="153"/>
        <v>0.61876196410646522</v>
      </c>
      <c r="Y156">
        <f t="shared" si="153"/>
        <v>0.4449551371468739</v>
      </c>
      <c r="Z156">
        <f t="shared" si="153"/>
        <v>-6.4332882173076908E-2</v>
      </c>
      <c r="AA156">
        <f t="shared" si="153"/>
        <v>1.1210221336503927</v>
      </c>
      <c r="AB156">
        <f t="shared" si="153"/>
        <v>0.74216933036676036</v>
      </c>
      <c r="AC156">
        <f t="shared" si="153"/>
        <v>-0.18580072717222698</v>
      </c>
      <c r="AD156">
        <f t="shared" si="153"/>
        <v>0.11679295522695467</v>
      </c>
      <c r="AE156">
        <f t="shared" si="153"/>
        <v>-3.9130473108669357E-2</v>
      </c>
      <c r="AF156">
        <f t="shared" si="153"/>
        <v>3.3748192409580095E-2</v>
      </c>
      <c r="AG156">
        <f t="shared" si="153"/>
        <v>0.48277210243509155</v>
      </c>
      <c r="AH156">
        <f t="shared" si="153"/>
        <v>1.395453959673403</v>
      </c>
      <c r="AI156">
        <f t="shared" si="153"/>
        <v>-0.91103052896472936</v>
      </c>
      <c r="AJ156">
        <f t="shared" si="153"/>
        <v>-1.2549988413602648</v>
      </c>
      <c r="AK156">
        <f t="shared" si="153"/>
        <v>-0.70553790359078983</v>
      </c>
      <c r="AL156">
        <f t="shared" ref="AL156:AN156" si="154">AL113</f>
        <v>9048</v>
      </c>
      <c r="AM156">
        <f t="shared" si="154"/>
        <v>8964</v>
      </c>
      <c r="AN156">
        <f t="shared" ref="AN156" si="155">AN113</f>
        <v>0.33675363932160857</v>
      </c>
    </row>
    <row r="157" spans="1:40" x14ac:dyDescent="0.25">
      <c r="A157" t="s">
        <v>81</v>
      </c>
      <c r="B157">
        <f>B114</f>
        <v>0.90131394980264568</v>
      </c>
      <c r="C157">
        <f t="shared" ref="C157:AK157" si="156">C114</f>
        <v>0.84163332146570802</v>
      </c>
      <c r="D157">
        <f t="shared" si="156"/>
        <v>2.2849879507080693</v>
      </c>
      <c r="E157">
        <f t="shared" si="156"/>
        <v>-0.51679991957637816</v>
      </c>
      <c r="F157">
        <f t="shared" si="156"/>
        <v>-1.0183579098683924</v>
      </c>
      <c r="G157">
        <f t="shared" si="156"/>
        <v>1.2162039952122965</v>
      </c>
      <c r="H157">
        <f t="shared" si="156"/>
        <v>0.70017726058982011</v>
      </c>
      <c r="I157">
        <f t="shared" si="156"/>
        <v>0.93841767969323253</v>
      </c>
      <c r="J157">
        <f t="shared" si="156"/>
        <v>0.92093270725797094</v>
      </c>
      <c r="K157">
        <f t="shared" si="156"/>
        <v>0.9151065983777471</v>
      </c>
      <c r="L157">
        <f t="shared" si="156"/>
        <v>1.616375467585041</v>
      </c>
      <c r="M157">
        <f t="shared" si="156"/>
        <v>1.199261146935493</v>
      </c>
      <c r="N157">
        <f t="shared" si="156"/>
        <v>1.4150593528092901</v>
      </c>
      <c r="O157">
        <f t="shared" si="156"/>
        <v>-0.38096008578833401</v>
      </c>
      <c r="P157">
        <f t="shared" si="156"/>
        <v>-0.3634570787927538</v>
      </c>
      <c r="Q157">
        <f t="shared" si="156"/>
        <v>0.14653664752352727</v>
      </c>
      <c r="R157">
        <f t="shared" si="156"/>
        <v>0.49307371353404394</v>
      </c>
      <c r="S157">
        <f t="shared" si="156"/>
        <v>-0.23916561597051875</v>
      </c>
      <c r="T157">
        <f t="shared" si="156"/>
        <v>2.5588934904621619</v>
      </c>
      <c r="U157">
        <f t="shared" si="156"/>
        <v>2.9085344752127713</v>
      </c>
      <c r="V157">
        <f t="shared" si="156"/>
        <v>0.24712170220377402</v>
      </c>
      <c r="W157">
        <f t="shared" si="156"/>
        <v>1.4878788286201325</v>
      </c>
      <c r="X157">
        <f t="shared" si="156"/>
        <v>0.79699260670936378</v>
      </c>
      <c r="Y157">
        <f t="shared" si="156"/>
        <v>0.74374154993646235</v>
      </c>
      <c r="Z157">
        <f t="shared" si="156"/>
        <v>-1.5313521871444684</v>
      </c>
      <c r="AA157">
        <f t="shared" si="156"/>
        <v>0.44056019584986533</v>
      </c>
      <c r="AB157">
        <f t="shared" si="156"/>
        <v>0.74216933036676036</v>
      </c>
      <c r="AC157">
        <f t="shared" si="156"/>
        <v>1.816665127398063</v>
      </c>
      <c r="AD157">
        <f t="shared" si="156"/>
        <v>1.5659687075362094</v>
      </c>
      <c r="AE157">
        <f t="shared" si="156"/>
        <v>0.16728722348690064</v>
      </c>
      <c r="AF157">
        <f t="shared" si="156"/>
        <v>3.658687722761246</v>
      </c>
      <c r="AG157">
        <f t="shared" si="156"/>
        <v>2.915275891828526</v>
      </c>
      <c r="AH157">
        <f t="shared" si="156"/>
        <v>2.6981720549381301</v>
      </c>
      <c r="AI157">
        <f t="shared" si="156"/>
        <v>2.585964229668956</v>
      </c>
      <c r="AJ157">
        <f t="shared" si="156"/>
        <v>1.5546585737344829</v>
      </c>
      <c r="AK157">
        <f t="shared" si="156"/>
        <v>2.0190594420757195</v>
      </c>
      <c r="AL157">
        <f t="shared" ref="AL157:AN157" si="157">AL114</f>
        <v>4975</v>
      </c>
      <c r="AM157">
        <f t="shared" si="157"/>
        <v>5168</v>
      </c>
      <c r="AN157">
        <f t="shared" ref="AN157" si="158">AN114</f>
        <v>0.80192795966107888</v>
      </c>
    </row>
    <row r="158" spans="1:40" x14ac:dyDescent="0.25">
      <c r="A158" t="s">
        <v>82</v>
      </c>
      <c r="B158">
        <f>B115</f>
        <v>0.90964198397226792</v>
      </c>
      <c r="C158">
        <f t="shared" ref="C158:AK158" si="159">C115</f>
        <v>0.47128928845165091</v>
      </c>
      <c r="D158">
        <f t="shared" si="159"/>
        <v>1.3248141336292287</v>
      </c>
      <c r="E158">
        <f t="shared" si="159"/>
        <v>-0.47607786287623377</v>
      </c>
      <c r="F158">
        <f t="shared" si="159"/>
        <v>0.13227966803380556</v>
      </c>
      <c r="G158">
        <f t="shared" si="159"/>
        <v>1.10790679798653</v>
      </c>
      <c r="H158">
        <f t="shared" si="159"/>
        <v>0.60540999489535452</v>
      </c>
      <c r="I158">
        <f t="shared" si="159"/>
        <v>1.9531182468784332</v>
      </c>
      <c r="J158">
        <f t="shared" si="159"/>
        <v>0.92093270725797094</v>
      </c>
      <c r="K158">
        <f t="shared" si="159"/>
        <v>0.87019861571734103</v>
      </c>
      <c r="L158">
        <f t="shared" si="159"/>
        <v>1.6308363349963171</v>
      </c>
      <c r="M158">
        <f t="shared" si="159"/>
        <v>1.0424053528488826</v>
      </c>
      <c r="N158">
        <f t="shared" si="159"/>
        <v>1.0242763216293067</v>
      </c>
      <c r="O158">
        <f t="shared" si="159"/>
        <v>0.18997272050989653</v>
      </c>
      <c r="P158">
        <f t="shared" si="159"/>
        <v>-0.3634570787927538</v>
      </c>
      <c r="Q158">
        <f t="shared" si="159"/>
        <v>-8.4872864852391788E-2</v>
      </c>
      <c r="R158">
        <f t="shared" si="159"/>
        <v>1.3288232682837442</v>
      </c>
      <c r="S158">
        <f t="shared" si="159"/>
        <v>-0.55058887624995212</v>
      </c>
      <c r="T158">
        <f t="shared" si="159"/>
        <v>-1.1569340510615169</v>
      </c>
      <c r="U158">
        <f t="shared" si="159"/>
        <v>-0.46926303444823669</v>
      </c>
      <c r="V158">
        <f t="shared" si="159"/>
        <v>-0.39170256518272145</v>
      </c>
      <c r="W158">
        <f t="shared" si="159"/>
        <v>1.0605936111994458</v>
      </c>
      <c r="X158">
        <f t="shared" si="159"/>
        <v>0.7632246416167382</v>
      </c>
      <c r="Y158">
        <f t="shared" si="159"/>
        <v>0.66016878594303974</v>
      </c>
      <c r="Z158">
        <f t="shared" si="159"/>
        <v>-0.86431794255936722</v>
      </c>
      <c r="AA158">
        <f t="shared" si="159"/>
        <v>-1.49102947746792E-2</v>
      </c>
      <c r="AB158">
        <f t="shared" si="159"/>
        <v>0.74216933036676036</v>
      </c>
      <c r="AC158">
        <f t="shared" si="159"/>
        <v>2.369871368617364</v>
      </c>
      <c r="AD158">
        <f t="shared" si="159"/>
        <v>2.20751392822143</v>
      </c>
      <c r="AE158">
        <f t="shared" si="159"/>
        <v>0.24927450354883018</v>
      </c>
      <c r="AF158">
        <f t="shared" si="159"/>
        <v>-0.70278588751543658</v>
      </c>
      <c r="AG158">
        <f t="shared" si="159"/>
        <v>2.915275891828526</v>
      </c>
      <c r="AH158">
        <f t="shared" si="159"/>
        <v>2.8025500841427005</v>
      </c>
      <c r="AI158">
        <f t="shared" si="159"/>
        <v>1.439970302234292</v>
      </c>
      <c r="AJ158">
        <f t="shared" si="159"/>
        <v>1.6634958870941117</v>
      </c>
      <c r="AK158">
        <f t="shared" si="159"/>
        <v>2.2137535060723907</v>
      </c>
      <c r="AL158">
        <f t="shared" ref="AL158:AN158" si="160">AL115</f>
        <v>16910</v>
      </c>
      <c r="AM158">
        <f t="shared" si="160"/>
        <v>17464</v>
      </c>
      <c r="AN158">
        <f t="shared" ref="AN158" si="161">AN115</f>
        <v>0.74356282675325747</v>
      </c>
    </row>
    <row r="159" spans="1:40" x14ac:dyDescent="0.25">
      <c r="A159" t="s">
        <v>87</v>
      </c>
      <c r="B159">
        <f>B120</f>
        <v>-1.0450254371718917</v>
      </c>
      <c r="C159">
        <f t="shared" ref="C159:AK159" si="162">C120</f>
        <v>-0.43973061804520464</v>
      </c>
      <c r="D159">
        <f t="shared" si="162"/>
        <v>0.9285426331216271</v>
      </c>
      <c r="E159">
        <f t="shared" si="162"/>
        <v>0.74558383812809859</v>
      </c>
      <c r="F159">
        <f t="shared" si="162"/>
        <v>1.0629093285121083</v>
      </c>
      <c r="G159">
        <f t="shared" si="162"/>
        <v>-7.681418154659897E-2</v>
      </c>
      <c r="H159">
        <f t="shared" si="162"/>
        <v>0.12783362123437397</v>
      </c>
      <c r="I159">
        <f t="shared" si="162"/>
        <v>-0.57898625077574783</v>
      </c>
      <c r="J159">
        <f t="shared" si="162"/>
        <v>-2.2421749527860628</v>
      </c>
      <c r="K159">
        <f t="shared" si="162"/>
        <v>-2.0730227703535964</v>
      </c>
      <c r="L159">
        <f t="shared" si="162"/>
        <v>-0.49921149972368289</v>
      </c>
      <c r="M159">
        <f t="shared" si="162"/>
        <v>-0.89730818790178613</v>
      </c>
      <c r="N159">
        <f t="shared" si="162"/>
        <v>-1.1293924293695237</v>
      </c>
      <c r="O159">
        <f t="shared" si="162"/>
        <v>-0.48613191852748178</v>
      </c>
      <c r="P159">
        <f t="shared" si="162"/>
        <v>-0.3634570787927538</v>
      </c>
      <c r="Q159">
        <f t="shared" si="162"/>
        <v>-0.22596535080052144</v>
      </c>
      <c r="R159">
        <f t="shared" si="162"/>
        <v>0.10610794041590178</v>
      </c>
      <c r="S159">
        <f t="shared" si="162"/>
        <v>-1.5885440368082506</v>
      </c>
      <c r="T159">
        <f t="shared" si="162"/>
        <v>0.75993935993347861</v>
      </c>
      <c r="U159">
        <f t="shared" si="162"/>
        <v>0.69718550797704537</v>
      </c>
      <c r="V159">
        <f t="shared" si="162"/>
        <v>0.91080485941812273</v>
      </c>
      <c r="W159">
        <f t="shared" si="162"/>
        <v>-1.2173310118939262</v>
      </c>
      <c r="X159">
        <f t="shared" si="162"/>
        <v>-0.82278372234871211</v>
      </c>
      <c r="Y159">
        <f t="shared" si="162"/>
        <v>-1.3401941590147537</v>
      </c>
      <c r="Z159">
        <f t="shared" si="162"/>
        <v>0.80599366620388357</v>
      </c>
      <c r="AA159">
        <f t="shared" si="162"/>
        <v>-0.50925125899670132</v>
      </c>
      <c r="AB159">
        <f t="shared" si="162"/>
        <v>0.74216933036676036</v>
      </c>
      <c r="AC159">
        <f t="shared" si="162"/>
        <v>-0.77106843381942858</v>
      </c>
      <c r="AD159">
        <f t="shared" si="162"/>
        <v>-0.74209046531960421</v>
      </c>
      <c r="AE159">
        <f t="shared" si="162"/>
        <v>0.2384807969686065</v>
      </c>
      <c r="AF159">
        <f t="shared" si="162"/>
        <v>-0.83687047208536147</v>
      </c>
      <c r="AG159">
        <f t="shared" si="162"/>
        <v>-1.1702651442257026</v>
      </c>
      <c r="AH159">
        <f t="shared" si="162"/>
        <v>-0.27353183535668124</v>
      </c>
      <c r="AI159">
        <f t="shared" si="162"/>
        <v>-0.64578940954740471</v>
      </c>
      <c r="AJ159">
        <f t="shared" si="162"/>
        <v>-0.44186059947093381</v>
      </c>
      <c r="AK159">
        <f t="shared" si="162"/>
        <v>-0.21901286066871006</v>
      </c>
      <c r="AL159">
        <f t="shared" ref="AL159:AN159" si="163">AL120</f>
        <v>11213</v>
      </c>
      <c r="AM159">
        <f t="shared" si="163"/>
        <v>9668</v>
      </c>
      <c r="AN159">
        <f t="shared" ref="AN159" si="164">AN120</f>
        <v>-0.90656779114142649</v>
      </c>
    </row>
    <row r="160" spans="1:40" x14ac:dyDescent="0.25">
      <c r="A160" t="s">
        <v>88</v>
      </c>
      <c r="B160">
        <f>B121</f>
        <v>0.16596069529011945</v>
      </c>
      <c r="C160">
        <f t="shared" ref="C160:AK160" si="165">C121</f>
        <v>-0.32655127566971964</v>
      </c>
      <c r="D160">
        <f t="shared" si="165"/>
        <v>-0.26380195349430102</v>
      </c>
      <c r="E160">
        <f t="shared" si="165"/>
        <v>-0.19102346597522288</v>
      </c>
      <c r="F160">
        <f t="shared" si="165"/>
        <v>0.66003751487840279</v>
      </c>
      <c r="G160">
        <f t="shared" si="165"/>
        <v>6.7609319468409243E-2</v>
      </c>
      <c r="H160">
        <f t="shared" si="165"/>
        <v>0.17500423727224321</v>
      </c>
      <c r="I160">
        <f t="shared" si="165"/>
        <v>0.21108169352741799</v>
      </c>
      <c r="J160">
        <f t="shared" si="165"/>
        <v>-0.63192400519831105</v>
      </c>
      <c r="K160">
        <f t="shared" si="165"/>
        <v>-1.0311948530252573</v>
      </c>
      <c r="L160">
        <f t="shared" si="165"/>
        <v>-0.46792900579353092</v>
      </c>
      <c r="M160">
        <f t="shared" si="165"/>
        <v>-7.0839792305389823E-2</v>
      </c>
      <c r="N160">
        <f t="shared" si="165"/>
        <v>-0.6492460298033661</v>
      </c>
      <c r="O160">
        <f t="shared" si="165"/>
        <v>-1.3931853168042964E-2</v>
      </c>
      <c r="P160">
        <f t="shared" si="165"/>
        <v>-0.19442523423802735</v>
      </c>
      <c r="Q160">
        <f t="shared" si="165"/>
        <v>5.5747350060474335E-2</v>
      </c>
      <c r="R160">
        <f t="shared" si="165"/>
        <v>-1.2590572546081229</v>
      </c>
      <c r="S160">
        <f t="shared" si="165"/>
        <v>-1.9144292436858805</v>
      </c>
      <c r="T160">
        <f t="shared" si="165"/>
        <v>0.38600041615216918</v>
      </c>
      <c r="U160">
        <f t="shared" si="165"/>
        <v>0.21224309397370972</v>
      </c>
      <c r="V160">
        <f t="shared" si="165"/>
        <v>4.8732901429154624E-2</v>
      </c>
      <c r="W160">
        <f t="shared" si="165"/>
        <v>-0.2383935122319189</v>
      </c>
      <c r="X160">
        <f t="shared" si="165"/>
        <v>-0.54114139540301021</v>
      </c>
      <c r="Y160">
        <f t="shared" si="165"/>
        <v>-0.12989635061369337</v>
      </c>
      <c r="Z160">
        <f t="shared" si="165"/>
        <v>1.3275913560063555</v>
      </c>
      <c r="AA160">
        <f t="shared" si="165"/>
        <v>-0.3935544375830401</v>
      </c>
      <c r="AB160">
        <f t="shared" si="165"/>
        <v>0.74216933036676036</v>
      </c>
      <c r="AC160">
        <f t="shared" si="165"/>
        <v>-1.0854813339267428</v>
      </c>
      <c r="AD160">
        <f t="shared" si="165"/>
        <v>-1.5910423586815763</v>
      </c>
      <c r="AE160">
        <f t="shared" si="165"/>
        <v>-0.16850640223669991</v>
      </c>
      <c r="AF160">
        <f t="shared" si="165"/>
        <v>-0.14037554048940823</v>
      </c>
      <c r="AG160">
        <f t="shared" si="165"/>
        <v>0.10345001185283681</v>
      </c>
      <c r="AH160">
        <f t="shared" si="165"/>
        <v>3.4962715797470872E-2</v>
      </c>
      <c r="AI160">
        <f t="shared" si="165"/>
        <v>0.75568731602251993</v>
      </c>
      <c r="AJ160">
        <f t="shared" si="165"/>
        <v>-0.73299011705285155</v>
      </c>
      <c r="AK160">
        <f t="shared" si="165"/>
        <v>-0.9159047306111513</v>
      </c>
      <c r="AL160">
        <f t="shared" ref="AL160:AN160" si="166">AL121</f>
        <v>13606</v>
      </c>
      <c r="AM160">
        <f t="shared" si="166"/>
        <v>11816</v>
      </c>
      <c r="AN160">
        <f t="shared" ref="AN160" si="167">AN121</f>
        <v>-0.84631980193014222</v>
      </c>
    </row>
    <row r="161" spans="1:40" x14ac:dyDescent="0.25">
      <c r="A161" t="s">
        <v>89</v>
      </c>
      <c r="B161">
        <f>B122</f>
        <v>-1.2190670334065763</v>
      </c>
      <c r="C161">
        <f t="shared" ref="C161:AK161" si="168">C122</f>
        <v>-0.41408022191297994</v>
      </c>
      <c r="D161">
        <f t="shared" si="168"/>
        <v>-0.80465362464972723</v>
      </c>
      <c r="E161">
        <f t="shared" si="168"/>
        <v>-0.15030140927507848</v>
      </c>
      <c r="F161">
        <f t="shared" si="168"/>
        <v>1.8093761933579695</v>
      </c>
      <c r="G161">
        <f t="shared" si="168"/>
        <v>-1.0436031929944607</v>
      </c>
      <c r="H161">
        <f t="shared" si="168"/>
        <v>-0.33989950402866065</v>
      </c>
      <c r="I161">
        <f t="shared" si="168"/>
        <v>-0.94821960103371994</v>
      </c>
      <c r="J161">
        <f t="shared" si="168"/>
        <v>0.31965616661098478</v>
      </c>
      <c r="K161">
        <f t="shared" si="168"/>
        <v>-1.2448281309551648</v>
      </c>
      <c r="L161">
        <f t="shared" si="168"/>
        <v>-1.1085869122306804</v>
      </c>
      <c r="M161">
        <f t="shared" si="168"/>
        <v>-2.1920663735652663</v>
      </c>
      <c r="N161">
        <f t="shared" si="168"/>
        <v>-0.48106034772389622</v>
      </c>
      <c r="O161">
        <f t="shared" si="168"/>
        <v>-0.55696192833139757</v>
      </c>
      <c r="P161">
        <f t="shared" si="168"/>
        <v>2.9244508949803766E-2</v>
      </c>
      <c r="Q161">
        <f t="shared" si="168"/>
        <v>-0.11833926380666963</v>
      </c>
      <c r="R161">
        <f t="shared" si="168"/>
        <v>-1.7452859313128399</v>
      </c>
      <c r="S161">
        <f t="shared" si="168"/>
        <v>-1.0645130095132498</v>
      </c>
      <c r="T161">
        <f t="shared" si="168"/>
        <v>0.79073454146596478</v>
      </c>
      <c r="U161">
        <f t="shared" si="168"/>
        <v>0.1753516268981993</v>
      </c>
      <c r="V161">
        <f t="shared" si="168"/>
        <v>0.49815114753307144</v>
      </c>
      <c r="W161">
        <f t="shared" si="168"/>
        <v>-1.5264482772396546</v>
      </c>
      <c r="X161">
        <f t="shared" si="168"/>
        <v>-0.74447171728827155</v>
      </c>
      <c r="Y161">
        <f t="shared" si="168"/>
        <v>-3.1700555492516767</v>
      </c>
      <c r="Z161">
        <f t="shared" si="168"/>
        <v>0.24211615448191875</v>
      </c>
      <c r="AA161">
        <f t="shared" si="168"/>
        <v>-0.57331478820922832</v>
      </c>
      <c r="AB161">
        <f t="shared" si="168"/>
        <v>0.74216933036676036</v>
      </c>
      <c r="AC161">
        <f t="shared" si="168"/>
        <v>-1.3207216241451023</v>
      </c>
      <c r="AD161">
        <f t="shared" si="168"/>
        <v>-0.34752348914774944</v>
      </c>
      <c r="AE161">
        <f t="shared" si="168"/>
        <v>-0.23975512641660424</v>
      </c>
      <c r="AF161">
        <f t="shared" si="168"/>
        <v>-0.46847645983046887</v>
      </c>
      <c r="AG161">
        <f t="shared" si="168"/>
        <v>-0.35819304306854483</v>
      </c>
      <c r="AH161">
        <f t="shared" si="168"/>
        <v>-0.78962963791645824</v>
      </c>
      <c r="AI161">
        <f t="shared" si="168"/>
        <v>0.81303674724788655</v>
      </c>
      <c r="AJ161">
        <f t="shared" si="168"/>
        <v>-1.1896958212889388</v>
      </c>
      <c r="AK161">
        <f t="shared" si="168"/>
        <v>-0.49030259714650898</v>
      </c>
      <c r="AL161">
        <f t="shared" ref="AL161:AN161" si="169">AL122</f>
        <v>5364</v>
      </c>
      <c r="AM161">
        <f t="shared" si="169"/>
        <v>5086</v>
      </c>
      <c r="AN161">
        <f t="shared" ref="AN161" si="170">AN122</f>
        <v>-7.4870788528180715E-2</v>
      </c>
    </row>
    <row r="162" spans="1:40" x14ac:dyDescent="0.25">
      <c r="A162" t="s">
        <v>90</v>
      </c>
      <c r="B162">
        <f>B123</f>
        <v>-1.8938065930322481</v>
      </c>
      <c r="C162">
        <f t="shared" ref="C162:AK162" si="171">C123</f>
        <v>-0.67929685502811732</v>
      </c>
      <c r="D162">
        <f t="shared" si="171"/>
        <v>-0.7143616002628439</v>
      </c>
      <c r="E162">
        <f t="shared" si="171"/>
        <v>0.54197355462737651</v>
      </c>
      <c r="F162">
        <f t="shared" si="171"/>
        <v>0.99129393381448616</v>
      </c>
      <c r="G162">
        <f t="shared" si="171"/>
        <v>-0.7384267574697847</v>
      </c>
      <c r="H162">
        <f t="shared" si="171"/>
        <v>0.10522205977844651</v>
      </c>
      <c r="I162">
        <f t="shared" si="171"/>
        <v>-0.89907285156626726</v>
      </c>
      <c r="J162">
        <f t="shared" si="171"/>
        <v>-1.9532143657970777</v>
      </c>
      <c r="K162">
        <f t="shared" si="171"/>
        <v>-3.9393894873974786</v>
      </c>
      <c r="L162">
        <f t="shared" si="171"/>
        <v>-0.8212098419445748</v>
      </c>
      <c r="M162">
        <f t="shared" si="171"/>
        <v>-1.0668882082714044</v>
      </c>
      <c r="N162">
        <f t="shared" si="171"/>
        <v>-1.2477809428582296</v>
      </c>
      <c r="O162">
        <f t="shared" si="171"/>
        <v>-0.28866643664989827</v>
      </c>
      <c r="P162">
        <f t="shared" si="171"/>
        <v>-0.3634570787927538</v>
      </c>
      <c r="Q162">
        <f t="shared" si="171"/>
        <v>-0.20586639814817681</v>
      </c>
      <c r="R162">
        <f t="shared" si="171"/>
        <v>-2.3115641569831435</v>
      </c>
      <c r="S162">
        <f t="shared" si="171"/>
        <v>-2.1267400021486842</v>
      </c>
      <c r="T162">
        <f t="shared" si="171"/>
        <v>9.7700535543081155E-2</v>
      </c>
      <c r="U162">
        <f t="shared" si="171"/>
        <v>-0.24122961936928936</v>
      </c>
      <c r="V162">
        <f t="shared" si="171"/>
        <v>0.32094806804299836</v>
      </c>
      <c r="W162">
        <f t="shared" si="171"/>
        <v>-1.530510979173116</v>
      </c>
      <c r="X162">
        <f t="shared" si="171"/>
        <v>-2.6272729238295152</v>
      </c>
      <c r="Y162">
        <f t="shared" si="171"/>
        <v>-1.760250872708905</v>
      </c>
      <c r="Z162">
        <f t="shared" si="171"/>
        <v>-0.44143820860940236</v>
      </c>
      <c r="AA162">
        <f t="shared" si="171"/>
        <v>-1.7824466084725168</v>
      </c>
      <c r="AB162">
        <f t="shared" si="171"/>
        <v>0.74216933036676036</v>
      </c>
      <c r="AC162">
        <f t="shared" si="171"/>
        <v>-0.88478630347125264</v>
      </c>
      <c r="AD162">
        <f t="shared" si="171"/>
        <v>0.21779396841509321</v>
      </c>
      <c r="AE162">
        <f t="shared" si="171"/>
        <v>7.7213203567877503E-2</v>
      </c>
      <c r="AF162">
        <f t="shared" si="171"/>
        <v>-0.23055532601884948</v>
      </c>
      <c r="AG162">
        <f t="shared" si="171"/>
        <v>-0.87242194433365472</v>
      </c>
      <c r="AH162">
        <f t="shared" si="171"/>
        <v>-1.0845995570381999</v>
      </c>
      <c r="AI162">
        <f t="shared" si="171"/>
        <v>-0.34193724110097296</v>
      </c>
      <c r="AJ162">
        <f t="shared" si="171"/>
        <v>-1.0952277155660903</v>
      </c>
      <c r="AK162">
        <f t="shared" si="171"/>
        <v>-1.0079552647741061</v>
      </c>
      <c r="AL162">
        <f t="shared" ref="AL162:AN162" si="172">AL123</f>
        <v>17495</v>
      </c>
      <c r="AM162">
        <f t="shared" si="172"/>
        <v>14896</v>
      </c>
      <c r="AN162">
        <f t="shared" ref="AN162" si="173">AN123</f>
        <v>-1.0107746550788219</v>
      </c>
    </row>
    <row r="163" spans="1:40" x14ac:dyDescent="0.25">
      <c r="A163" t="s">
        <v>91</v>
      </c>
      <c r="B163">
        <f>B124</f>
        <v>0.45605111922689767</v>
      </c>
      <c r="C163">
        <f t="shared" ref="C163:AK163" si="174">C124</f>
        <v>0.3076605266207566</v>
      </c>
      <c r="D163">
        <f t="shared" si="174"/>
        <v>-1.3268587806049532</v>
      </c>
      <c r="E163">
        <f t="shared" si="174"/>
        <v>-0.43535580617608932</v>
      </c>
      <c r="F163">
        <f t="shared" si="174"/>
        <v>-0.37740767387861285</v>
      </c>
      <c r="G163">
        <f t="shared" si="174"/>
        <v>1.1687598751079025</v>
      </c>
      <c r="H163">
        <f t="shared" si="174"/>
        <v>0.1087678086770273</v>
      </c>
      <c r="I163">
        <f t="shared" si="174"/>
        <v>1.0443828670343869</v>
      </c>
      <c r="J163">
        <f t="shared" si="174"/>
        <v>0.92093270725797094</v>
      </c>
      <c r="K163">
        <f t="shared" si="174"/>
        <v>0.55723300358431882</v>
      </c>
      <c r="L163">
        <f t="shared" si="174"/>
        <v>2.5160517927797863</v>
      </c>
      <c r="M163">
        <f t="shared" si="174"/>
        <v>1.1917538840232125</v>
      </c>
      <c r="N163">
        <f t="shared" si="174"/>
        <v>1.0433972108614002</v>
      </c>
      <c r="O163">
        <f t="shared" si="174"/>
        <v>-0.25861734158157035</v>
      </c>
      <c r="P163">
        <f t="shared" si="174"/>
        <v>0.57189116125968831</v>
      </c>
      <c r="Q163">
        <f t="shared" si="174"/>
        <v>9.8775005710419986E-2</v>
      </c>
      <c r="R163">
        <f t="shared" si="174"/>
        <v>1.1729433016346691</v>
      </c>
      <c r="S163">
        <f t="shared" si="174"/>
        <v>-1.5826479730999998</v>
      </c>
      <c r="T163">
        <f t="shared" si="174"/>
        <v>0.20769847656131982</v>
      </c>
      <c r="U163">
        <f t="shared" si="174"/>
        <v>0.49013015181858888</v>
      </c>
      <c r="V163">
        <f t="shared" si="174"/>
        <v>-0.61639017170745602</v>
      </c>
      <c r="W163">
        <f t="shared" si="174"/>
        <v>0.7664239216382972</v>
      </c>
      <c r="X163">
        <f t="shared" si="174"/>
        <v>0.7639598003817033</v>
      </c>
      <c r="Y163">
        <f t="shared" si="174"/>
        <v>0.705445951135103</v>
      </c>
      <c r="Z163">
        <f t="shared" si="174"/>
        <v>-1.3316818248502873</v>
      </c>
      <c r="AA163">
        <f t="shared" si="174"/>
        <v>1.5645767009401823</v>
      </c>
      <c r="AB163">
        <f t="shared" si="174"/>
        <v>0.74216933036676036</v>
      </c>
      <c r="AC163">
        <f t="shared" si="174"/>
        <v>0.52624938201170157</v>
      </c>
      <c r="AD163">
        <f t="shared" si="174"/>
        <v>1.2190210521896419</v>
      </c>
      <c r="AE163">
        <f t="shared" si="174"/>
        <v>8.1745184622876832E-2</v>
      </c>
      <c r="AF163">
        <f t="shared" si="174"/>
        <v>1.9702151604722742</v>
      </c>
      <c r="AG163">
        <f t="shared" si="174"/>
        <v>1.4488803056076665</v>
      </c>
      <c r="AH163">
        <f t="shared" si="174"/>
        <v>1.7526299080261443</v>
      </c>
      <c r="AI163">
        <f t="shared" si="174"/>
        <v>-0.71209968940173529</v>
      </c>
      <c r="AJ163">
        <f t="shared" si="174"/>
        <v>0.81941355423032902</v>
      </c>
      <c r="AK163">
        <f t="shared" si="174"/>
        <v>1.4750941668661506</v>
      </c>
      <c r="AL163">
        <f t="shared" ref="AL163:AN163" si="175">AL124</f>
        <v>5881</v>
      </c>
      <c r="AM163">
        <f t="shared" si="175"/>
        <v>6406</v>
      </c>
      <c r="AN163">
        <f t="shared" ref="AN163" si="176">AN124</f>
        <v>1.2903114908092062</v>
      </c>
    </row>
    <row r="164" spans="1:40" x14ac:dyDescent="0.25">
      <c r="A164" t="s">
        <v>93</v>
      </c>
      <c r="B164">
        <f>B126</f>
        <v>-0.36797933141382005</v>
      </c>
      <c r="C164">
        <f t="shared" ref="C164:AK164" si="177">C126</f>
        <v>-0.7408624139544906</v>
      </c>
      <c r="D164">
        <f t="shared" si="177"/>
        <v>0.11784159433699715</v>
      </c>
      <c r="E164">
        <f t="shared" si="177"/>
        <v>-2.8135239174645246E-2</v>
      </c>
      <c r="F164">
        <f t="shared" si="177"/>
        <v>3.9167339656077813E-2</v>
      </c>
      <c r="G164">
        <f t="shared" si="177"/>
        <v>-0.20509285050729459</v>
      </c>
      <c r="H164">
        <f t="shared" si="177"/>
        <v>0.23460111183350571</v>
      </c>
      <c r="I164">
        <f t="shared" si="177"/>
        <v>-0.64922694979012874</v>
      </c>
      <c r="J164">
        <f t="shared" si="177"/>
        <v>-0.92073696195646559</v>
      </c>
      <c r="K164">
        <f t="shared" si="177"/>
        <v>-0.27774841174552389</v>
      </c>
      <c r="L164">
        <f t="shared" si="177"/>
        <v>-0.85329994189418734</v>
      </c>
      <c r="M164">
        <f t="shared" si="177"/>
        <v>-1.6495512151259344</v>
      </c>
      <c r="N164">
        <f t="shared" si="177"/>
        <v>-1.789055444232291</v>
      </c>
      <c r="O164">
        <f t="shared" si="177"/>
        <v>-0.38954554152214199</v>
      </c>
      <c r="P164">
        <f t="shared" si="177"/>
        <v>-0.3634570787927538</v>
      </c>
      <c r="Q164">
        <f t="shared" si="177"/>
        <v>-0.25679913947641742</v>
      </c>
      <c r="R164">
        <f t="shared" si="177"/>
        <v>-1.7307087239574304</v>
      </c>
      <c r="S164">
        <f t="shared" si="177"/>
        <v>-2.0386079848919412</v>
      </c>
      <c r="T164">
        <f t="shared" si="177"/>
        <v>-7.5948684459727328E-2</v>
      </c>
      <c r="U164">
        <f t="shared" si="177"/>
        <v>-0.22730722245814</v>
      </c>
      <c r="V164">
        <f t="shared" si="177"/>
        <v>-0.28811143888377533</v>
      </c>
      <c r="W164">
        <f t="shared" si="177"/>
        <v>-0.69900709064337796</v>
      </c>
      <c r="X164">
        <f t="shared" si="177"/>
        <v>-1.048536283112161</v>
      </c>
      <c r="Y164">
        <f t="shared" si="177"/>
        <v>-0.95077232777821929</v>
      </c>
      <c r="Z164">
        <f t="shared" si="177"/>
        <v>0.4048718755932646</v>
      </c>
      <c r="AA164">
        <f t="shared" si="177"/>
        <v>-1.5645807133903482</v>
      </c>
      <c r="AB164" t="e">
        <f t="shared" si="177"/>
        <v>#VALUE!</v>
      </c>
      <c r="AC164">
        <f t="shared" si="177"/>
        <v>-0.89300419645956319</v>
      </c>
      <c r="AD164">
        <f t="shared" si="177"/>
        <v>-1.3397093111270917</v>
      </c>
      <c r="AE164">
        <f t="shared" si="177"/>
        <v>0.29611555587805233</v>
      </c>
      <c r="AF164">
        <f t="shared" si="177"/>
        <v>0.3591309250418353</v>
      </c>
      <c r="AG164">
        <f t="shared" si="177"/>
        <v>-1.2512956488658468E-2</v>
      </c>
      <c r="AH164">
        <f t="shared" si="177"/>
        <v>0.97098561478147627</v>
      </c>
      <c r="AI164">
        <f t="shared" si="177"/>
        <v>-0.45976459760706534</v>
      </c>
      <c r="AJ164">
        <f t="shared" si="177"/>
        <v>-0.83749191941533285</v>
      </c>
      <c r="AK164">
        <f t="shared" si="177"/>
        <v>-0.81849552397834635</v>
      </c>
      <c r="AL164">
        <f t="shared" ref="AL164:AN164" si="178">AL126</f>
        <v>15761</v>
      </c>
      <c r="AM164">
        <f t="shared" si="178"/>
        <v>13284</v>
      </c>
      <c r="AN164">
        <f t="shared" ref="AN164" si="179">AN126</f>
        <v>-1.0940159331429931</v>
      </c>
    </row>
    <row r="165" spans="1:40" x14ac:dyDescent="0.25">
      <c r="A165" t="s">
        <v>94</v>
      </c>
      <c r="B165">
        <f>B127</f>
        <v>-2.4879058539437322</v>
      </c>
      <c r="C165">
        <f t="shared" ref="C165:AK165" si="180">C127</f>
        <v>-1.6785165971296956</v>
      </c>
      <c r="D165">
        <f t="shared" si="180"/>
        <v>-0.79249179832915462</v>
      </c>
      <c r="E165">
        <f t="shared" si="180"/>
        <v>3.4739616370377742</v>
      </c>
      <c r="F165">
        <f t="shared" si="180"/>
        <v>1.2157166195788445</v>
      </c>
      <c r="G165">
        <f t="shared" si="180"/>
        <v>-0.86881262779294866</v>
      </c>
      <c r="H165">
        <f t="shared" si="180"/>
        <v>-0.35756917090443813</v>
      </c>
      <c r="I165">
        <f t="shared" si="180"/>
        <v>-1.508449183539885</v>
      </c>
      <c r="J165">
        <f t="shared" si="180"/>
        <v>-1.3018910173435068</v>
      </c>
      <c r="K165">
        <f t="shared" si="180"/>
        <v>-1.783593567794385</v>
      </c>
      <c r="L165">
        <f t="shared" si="180"/>
        <v>-0.80254242701393363</v>
      </c>
      <c r="M165">
        <f t="shared" si="180"/>
        <v>-1.1860790803388499</v>
      </c>
      <c r="N165">
        <f t="shared" si="180"/>
        <v>-1.5683030369676776</v>
      </c>
      <c r="O165">
        <f t="shared" si="180"/>
        <v>0.22216817951167644</v>
      </c>
      <c r="P165">
        <f t="shared" si="180"/>
        <v>-0.25178359401452355</v>
      </c>
      <c r="Q165">
        <f t="shared" si="180"/>
        <v>-8.2565768185479504E-2</v>
      </c>
      <c r="R165">
        <f t="shared" si="180"/>
        <v>-1.1593142395209717</v>
      </c>
      <c r="S165">
        <f t="shared" si="180"/>
        <v>-0.51351624757165548</v>
      </c>
      <c r="T165">
        <f t="shared" si="180"/>
        <v>-0.38080233732870583</v>
      </c>
      <c r="U165">
        <f t="shared" si="180"/>
        <v>-0.99405555278141589</v>
      </c>
      <c r="V165">
        <f t="shared" si="180"/>
        <v>-0.58120420724392852</v>
      </c>
      <c r="W165">
        <f t="shared" si="180"/>
        <v>-1.7998901548465644</v>
      </c>
      <c r="X165">
        <f t="shared" si="180"/>
        <v>-1.9024666313321588</v>
      </c>
      <c r="Y165">
        <f t="shared" si="180"/>
        <v>-0.70278519451055133</v>
      </c>
      <c r="Z165">
        <f t="shared" si="180"/>
        <v>-0.92310943033307102</v>
      </c>
      <c r="AA165">
        <f t="shared" si="180"/>
        <v>-0.36253921769429576</v>
      </c>
      <c r="AB165">
        <f t="shared" si="180"/>
        <v>-2.7178842838759976</v>
      </c>
      <c r="AC165">
        <f t="shared" si="180"/>
        <v>-1.2034836299037557</v>
      </c>
      <c r="AD165">
        <f t="shared" si="180"/>
        <v>-0.2092768691591515</v>
      </c>
      <c r="AE165">
        <f t="shared" si="180"/>
        <v>-0.23651457617351326</v>
      </c>
      <c r="AF165">
        <f t="shared" si="180"/>
        <v>-9.8635038347260114E-3</v>
      </c>
      <c r="AG165">
        <f t="shared" si="180"/>
        <v>-0.40093064031314279</v>
      </c>
      <c r="AH165">
        <f t="shared" si="180"/>
        <v>-0.63095055410762435</v>
      </c>
      <c r="AI165">
        <f t="shared" si="180"/>
        <v>-0.75265840426409325</v>
      </c>
      <c r="AJ165">
        <f t="shared" si="180"/>
        <v>-1.2395364927871444</v>
      </c>
      <c r="AK165">
        <f t="shared" si="180"/>
        <v>-0.8164065241026206</v>
      </c>
      <c r="AL165">
        <f t="shared" ref="AL165:AN165" si="181">AL127</f>
        <v>20965</v>
      </c>
      <c r="AM165">
        <f t="shared" si="181"/>
        <v>17885</v>
      </c>
      <c r="AN165">
        <f t="shared" ref="AN165" si="182">AN127</f>
        <v>-0.99485649297877254</v>
      </c>
    </row>
    <row r="166" spans="1:40" x14ac:dyDescent="0.25">
      <c r="A166" t="s">
        <v>98</v>
      </c>
      <c r="B166">
        <f>B131</f>
        <v>0.12253292181338159</v>
      </c>
      <c r="C166">
        <f t="shared" ref="C166:AK166" si="183">C131</f>
        <v>0.13335005405577213</v>
      </c>
      <c r="D166">
        <f t="shared" si="183"/>
        <v>-0.31189028129796803</v>
      </c>
      <c r="E166">
        <f t="shared" si="183"/>
        <v>-0.43535580617608932</v>
      </c>
      <c r="F166">
        <f t="shared" si="183"/>
        <v>-0.33586049089256592</v>
      </c>
      <c r="G166">
        <f t="shared" si="183"/>
        <v>-0.56599658673083741</v>
      </c>
      <c r="H166">
        <f t="shared" si="183"/>
        <v>-0.12356886295900271</v>
      </c>
      <c r="I166">
        <f t="shared" si="183"/>
        <v>-0.58419136514931458</v>
      </c>
      <c r="J166">
        <f t="shared" si="183"/>
        <v>0.49136500312388304</v>
      </c>
      <c r="K166">
        <f t="shared" si="183"/>
        <v>0.54777745180637694</v>
      </c>
      <c r="L166">
        <f t="shared" si="183"/>
        <v>4.486995780705548E-2</v>
      </c>
      <c r="M166">
        <f t="shared" si="183"/>
        <v>-0.43555133915792799</v>
      </c>
      <c r="N166">
        <f t="shared" si="183"/>
        <v>-0.28308678240192681</v>
      </c>
      <c r="O166">
        <f t="shared" si="183"/>
        <v>-0.35520371858691008</v>
      </c>
      <c r="P166">
        <f t="shared" si="183"/>
        <v>0.1976555143407335</v>
      </c>
      <c r="Q166">
        <f t="shared" si="183"/>
        <v>-0.12688205180616707</v>
      </c>
      <c r="R166">
        <f t="shared" si="183"/>
        <v>-0.37546525503000899</v>
      </c>
      <c r="S166">
        <f t="shared" si="183"/>
        <v>0.33775485126727983</v>
      </c>
      <c r="T166">
        <f t="shared" si="183"/>
        <v>-1.1384378948944704</v>
      </c>
      <c r="U166">
        <f t="shared" si="183"/>
        <v>-1.1438895211887972</v>
      </c>
      <c r="V166">
        <f t="shared" si="183"/>
        <v>-1.3546510902545994</v>
      </c>
      <c r="W166">
        <f t="shared" si="183"/>
        <v>-0.39685166800156702</v>
      </c>
      <c r="X166">
        <f t="shared" si="183"/>
        <v>-4.0130895977214275E-2</v>
      </c>
      <c r="Y166">
        <f t="shared" si="183"/>
        <v>-9.7927532180538443E-2</v>
      </c>
      <c r="Z166">
        <f t="shared" si="183"/>
        <v>0.76420664569698549</v>
      </c>
      <c r="AA166">
        <f t="shared" si="183"/>
        <v>-1.2139500803344767</v>
      </c>
      <c r="AB166">
        <f t="shared" si="183"/>
        <v>0.74216933036676036</v>
      </c>
      <c r="AC166">
        <f t="shared" si="183"/>
        <v>-0.51339804941041889</v>
      </c>
      <c r="AD166">
        <f t="shared" si="183"/>
        <v>-0.10266573664986944</v>
      </c>
      <c r="AE166">
        <f t="shared" si="183"/>
        <v>-0.16595122287288422</v>
      </c>
      <c r="AF166">
        <f t="shared" si="183"/>
        <v>1.0288917091553074</v>
      </c>
      <c r="AG166">
        <f t="shared" si="183"/>
        <v>-0.13468047102285002</v>
      </c>
      <c r="AH166">
        <f t="shared" si="183"/>
        <v>0.30617555233340504</v>
      </c>
      <c r="AI166">
        <f t="shared" si="183"/>
        <v>-0.45422637885711464</v>
      </c>
      <c r="AJ166">
        <f t="shared" si="183"/>
        <v>-1.2492842990708393</v>
      </c>
      <c r="AK166">
        <f t="shared" si="183"/>
        <v>-0.87744038035225647</v>
      </c>
      <c r="AL166">
        <f t="shared" ref="AL166:AN166" si="184">AL131</f>
        <v>7631</v>
      </c>
      <c r="AM166">
        <f t="shared" si="184"/>
        <v>7119</v>
      </c>
      <c r="AN166">
        <f t="shared" ref="AN166" si="185">AN131</f>
        <v>-0.22259316644922542</v>
      </c>
    </row>
    <row r="167" spans="1:40" x14ac:dyDescent="0.25">
      <c r="A167" t="s">
        <v>99</v>
      </c>
      <c r="B167">
        <f>B132</f>
        <v>0</v>
      </c>
      <c r="C167">
        <f t="shared" ref="C167:AN167" si="186">C132</f>
        <v>0</v>
      </c>
      <c r="D167">
        <f t="shared" si="186"/>
        <v>0</v>
      </c>
      <c r="E167">
        <f t="shared" si="186"/>
        <v>0</v>
      </c>
      <c r="F167">
        <f t="shared" si="186"/>
        <v>0</v>
      </c>
      <c r="G167">
        <f t="shared" si="186"/>
        <v>0</v>
      </c>
      <c r="H167">
        <f t="shared" si="186"/>
        <v>0</v>
      </c>
      <c r="I167">
        <f t="shared" si="186"/>
        <v>0</v>
      </c>
      <c r="J167">
        <f t="shared" si="186"/>
        <v>0</v>
      </c>
      <c r="K167">
        <f t="shared" si="186"/>
        <v>0</v>
      </c>
      <c r="L167">
        <f t="shared" si="186"/>
        <v>0</v>
      </c>
      <c r="M167">
        <f t="shared" si="186"/>
        <v>0</v>
      </c>
      <c r="N167">
        <f t="shared" si="186"/>
        <v>0</v>
      </c>
      <c r="O167">
        <f t="shared" si="186"/>
        <v>0</v>
      </c>
      <c r="P167">
        <f t="shared" si="186"/>
        <v>0</v>
      </c>
      <c r="Q167">
        <f t="shared" si="186"/>
        <v>0</v>
      </c>
      <c r="R167">
        <f t="shared" si="186"/>
        <v>0</v>
      </c>
      <c r="S167">
        <f t="shared" si="186"/>
        <v>0</v>
      </c>
      <c r="T167">
        <f t="shared" si="186"/>
        <v>0</v>
      </c>
      <c r="U167">
        <f t="shared" si="186"/>
        <v>0</v>
      </c>
      <c r="V167">
        <f t="shared" si="186"/>
        <v>0</v>
      </c>
      <c r="W167">
        <f t="shared" si="186"/>
        <v>0</v>
      </c>
      <c r="X167">
        <f t="shared" si="186"/>
        <v>0</v>
      </c>
      <c r="Y167">
        <f t="shared" si="186"/>
        <v>0</v>
      </c>
      <c r="Z167">
        <f t="shared" si="186"/>
        <v>0</v>
      </c>
      <c r="AA167">
        <f t="shared" si="186"/>
        <v>0</v>
      </c>
      <c r="AB167">
        <f t="shared" si="186"/>
        <v>0</v>
      </c>
      <c r="AC167">
        <f t="shared" si="186"/>
        <v>0</v>
      </c>
      <c r="AD167">
        <f t="shared" si="186"/>
        <v>0</v>
      </c>
      <c r="AE167">
        <f t="shared" si="186"/>
        <v>0</v>
      </c>
      <c r="AF167">
        <f t="shared" si="186"/>
        <v>0</v>
      </c>
      <c r="AG167">
        <f t="shared" si="186"/>
        <v>0</v>
      </c>
      <c r="AH167">
        <f t="shared" si="186"/>
        <v>0</v>
      </c>
      <c r="AI167">
        <f t="shared" si="186"/>
        <v>0</v>
      </c>
      <c r="AJ167">
        <f t="shared" si="186"/>
        <v>0</v>
      </c>
      <c r="AK167">
        <f t="shared" si="186"/>
        <v>0</v>
      </c>
      <c r="AL167">
        <f t="shared" si="186"/>
        <v>0</v>
      </c>
      <c r="AM167">
        <f t="shared" si="186"/>
        <v>0</v>
      </c>
      <c r="AN167">
        <f t="shared" ref="AN167" si="187">AN132</f>
        <v>0</v>
      </c>
    </row>
  </sheetData>
  <mergeCells count="8">
    <mergeCell ref="AL1:AN1"/>
    <mergeCell ref="AG1:AK1"/>
    <mergeCell ref="B1:E1"/>
    <mergeCell ref="F1:K1"/>
    <mergeCell ref="L1:R1"/>
    <mergeCell ref="S1:V1"/>
    <mergeCell ref="W1:Z1"/>
    <mergeCell ref="AA1:A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N255"/>
  <sheetViews>
    <sheetView showGridLines="0" tabSelected="1" workbookViewId="0">
      <selection activeCell="J25" sqref="J25"/>
    </sheetView>
  </sheetViews>
  <sheetFormatPr defaultColWidth="11" defaultRowHeight="15.75" x14ac:dyDescent="0.25"/>
  <cols>
    <col min="1" max="1" width="2.875" customWidth="1"/>
    <col min="2" max="2" width="60" customWidth="1"/>
    <col min="3" max="32" width="10.625" customWidth="1"/>
    <col min="33" max="33" width="21.125" bestFit="1" customWidth="1"/>
  </cols>
  <sheetData>
    <row r="2" spans="2:32" ht="16.5" thickBot="1" x14ac:dyDescent="0.3"/>
    <row r="3" spans="2:32" ht="79.5" thickBot="1" x14ac:dyDescent="0.3">
      <c r="B3" s="39" t="s">
        <v>159</v>
      </c>
      <c r="C3" s="40" t="s">
        <v>45</v>
      </c>
      <c r="D3" s="40" t="s">
        <v>48</v>
      </c>
      <c r="E3" s="40" t="s">
        <v>53</v>
      </c>
      <c r="F3" s="40" t="s">
        <v>54</v>
      </c>
      <c r="G3" s="40" t="s">
        <v>57</v>
      </c>
      <c r="H3" s="40" t="s">
        <v>59</v>
      </c>
      <c r="I3" s="40" t="s">
        <v>64</v>
      </c>
      <c r="J3" s="40" t="s">
        <v>65</v>
      </c>
      <c r="K3" s="40" t="s">
        <v>66</v>
      </c>
      <c r="L3" s="40" t="s">
        <v>67</v>
      </c>
      <c r="M3" s="40" t="s">
        <v>68</v>
      </c>
      <c r="N3" s="40" t="s">
        <v>70</v>
      </c>
      <c r="O3" s="40" t="s">
        <v>71</v>
      </c>
      <c r="P3" s="40" t="s">
        <v>73</v>
      </c>
      <c r="Q3" s="40" t="s">
        <v>75</v>
      </c>
      <c r="R3" s="40" t="s">
        <v>76</v>
      </c>
      <c r="S3" s="40" t="s">
        <v>77</v>
      </c>
      <c r="T3" s="40" t="s">
        <v>78</v>
      </c>
      <c r="U3" s="40" t="s">
        <v>79</v>
      </c>
      <c r="V3" s="40" t="s">
        <v>80</v>
      </c>
      <c r="W3" s="40" t="s">
        <v>81</v>
      </c>
      <c r="X3" s="40" t="s">
        <v>82</v>
      </c>
      <c r="Y3" s="40" t="s">
        <v>87</v>
      </c>
      <c r="Z3" s="40" t="s">
        <v>88</v>
      </c>
      <c r="AA3" s="40" t="s">
        <v>89</v>
      </c>
      <c r="AB3" s="40" t="s">
        <v>90</v>
      </c>
      <c r="AC3" s="40" t="s">
        <v>91</v>
      </c>
      <c r="AD3" s="40" t="s">
        <v>93</v>
      </c>
      <c r="AE3" s="40" t="s">
        <v>94</v>
      </c>
      <c r="AF3" s="41" t="s">
        <v>98</v>
      </c>
    </row>
    <row r="4" spans="2:32" x14ac:dyDescent="0.25">
      <c r="B4" s="42" t="str">
        <f>INDEX(B201:B237,$B$200)</f>
        <v>Rate of Dirty Streets and Alleys Reports per 1,000 Residents (2013)</v>
      </c>
      <c r="C4" s="37">
        <f>INDEX(C201:C237,$B$200)</f>
        <v>1.0518162699018863</v>
      </c>
      <c r="D4" s="37">
        <f t="shared" ref="D4:AF4" si="0">INDEX(D201:D237,$B$200)</f>
        <v>0.21974887236044729</v>
      </c>
      <c r="E4" s="37">
        <f t="shared" si="0"/>
        <v>-1.3681650503717975</v>
      </c>
      <c r="F4" s="37">
        <f t="shared" si="0"/>
        <v>1.217260103199475</v>
      </c>
      <c r="G4" s="37">
        <f t="shared" si="0"/>
        <v>0.31494551984502217</v>
      </c>
      <c r="H4" s="37">
        <f t="shared" si="0"/>
        <v>-9.8790965206337192E-2</v>
      </c>
      <c r="I4" s="37">
        <f t="shared" si="0"/>
        <v>0.26875180669083298</v>
      </c>
      <c r="J4" s="37">
        <f t="shared" si="0"/>
        <v>-0.7300521539151158</v>
      </c>
      <c r="K4" s="37">
        <f t="shared" si="0"/>
        <v>-0.59674039017166347</v>
      </c>
      <c r="L4" s="37">
        <f t="shared" si="0"/>
        <v>-1.8564400272737209</v>
      </c>
      <c r="M4" s="37">
        <f t="shared" si="0"/>
        <v>0.56202894539246862</v>
      </c>
      <c r="N4" s="37">
        <f t="shared" si="0"/>
        <v>1.290378724472879</v>
      </c>
      <c r="O4" s="37">
        <f t="shared" si="0"/>
        <v>-0.87325558636247003</v>
      </c>
      <c r="P4" s="37">
        <f t="shared" si="0"/>
        <v>0.33141124376524328</v>
      </c>
      <c r="Q4" s="37">
        <f t="shared" si="0"/>
        <v>0.76811436380449727</v>
      </c>
      <c r="R4" s="37">
        <f t="shared" si="0"/>
        <v>-1.037334001900962</v>
      </c>
      <c r="S4" s="37">
        <f t="shared" si="0"/>
        <v>0.3938465323295755</v>
      </c>
      <c r="T4" s="37">
        <f t="shared" si="0"/>
        <v>0.19400957887159409</v>
      </c>
      <c r="U4" s="37">
        <f t="shared" si="0"/>
        <v>-1.4350222877585896</v>
      </c>
      <c r="V4" s="37">
        <f t="shared" si="0"/>
        <v>0.28279203924891405</v>
      </c>
      <c r="W4" s="37">
        <f t="shared" si="0"/>
        <v>0.90131394980264568</v>
      </c>
      <c r="X4" s="37">
        <f t="shared" si="0"/>
        <v>0.90964198397226792</v>
      </c>
      <c r="Y4" s="37">
        <f t="shared" si="0"/>
        <v>-1.0450254371718917</v>
      </c>
      <c r="Z4" s="37">
        <f t="shared" si="0"/>
        <v>0.16596069529011945</v>
      </c>
      <c r="AA4" s="37">
        <f t="shared" si="0"/>
        <v>-1.2190670334065763</v>
      </c>
      <c r="AB4" s="37">
        <f t="shared" si="0"/>
        <v>-1.8938065930322481</v>
      </c>
      <c r="AC4" s="37">
        <f t="shared" si="0"/>
        <v>0.45605111922689767</v>
      </c>
      <c r="AD4" s="37">
        <f t="shared" si="0"/>
        <v>-0.36797933141382005</v>
      </c>
      <c r="AE4" s="37">
        <f t="shared" si="0"/>
        <v>-2.4879058539437322</v>
      </c>
      <c r="AF4" s="38">
        <f t="shared" si="0"/>
        <v>0.12253292181338159</v>
      </c>
    </row>
    <row r="5" spans="2:32" ht="16.5" thickBot="1" x14ac:dyDescent="0.3">
      <c r="B5" s="43" t="s">
        <v>192</v>
      </c>
      <c r="C5" s="36">
        <f>C237</f>
        <v>1.2736495663475967E-2</v>
      </c>
      <c r="D5" s="36">
        <f>D237</f>
        <v>1.9310355812305542</v>
      </c>
      <c r="E5" s="36">
        <f t="shared" ref="E5:T5" si="1">E237</f>
        <v>-1.603593576001286</v>
      </c>
      <c r="F5" s="36">
        <f t="shared" si="1"/>
        <v>1.4420254591125476</v>
      </c>
      <c r="G5" s="36">
        <f t="shared" si="1"/>
        <v>3.8343998618493136</v>
      </c>
      <c r="H5" s="36">
        <f t="shared" si="1"/>
        <v>0.95726640464052359</v>
      </c>
      <c r="I5" s="36">
        <f t="shared" si="1"/>
        <v>-1.0111892923712735</v>
      </c>
      <c r="J5" s="36">
        <f t="shared" si="1"/>
        <v>-1.7085725092938715E-2</v>
      </c>
      <c r="K5" s="36">
        <f t="shared" si="1"/>
        <v>-0.73127338891980265</v>
      </c>
      <c r="L5" s="36">
        <f t="shared" si="1"/>
        <v>-2.3996472946374778</v>
      </c>
      <c r="M5" s="36">
        <f t="shared" si="1"/>
        <v>0.7044638159143839</v>
      </c>
      <c r="N5" s="36">
        <f t="shared" si="1"/>
        <v>1.307474710701015</v>
      </c>
      <c r="O5" s="36">
        <f t="shared" si="1"/>
        <v>1.1865666454734696</v>
      </c>
      <c r="P5" s="36">
        <f t="shared" si="1"/>
        <v>0.89283708958966645</v>
      </c>
      <c r="Q5" s="36">
        <f t="shared" si="1"/>
        <v>0.25220719329036928</v>
      </c>
      <c r="R5" s="36">
        <f t="shared" si="1"/>
        <v>-0.81739235562277535</v>
      </c>
      <c r="S5" s="36">
        <f t="shared" si="1"/>
        <v>0.62997347977837714</v>
      </c>
      <c r="T5" s="36">
        <f t="shared" si="1"/>
        <v>0.63451150310523596</v>
      </c>
      <c r="U5" s="36">
        <f>U237</f>
        <v>-1.5481991088443454</v>
      </c>
      <c r="V5" s="36">
        <f>V237</f>
        <v>0.33675363932160857</v>
      </c>
      <c r="W5" s="36">
        <f t="shared" ref="W5:AF5" si="2">W237</f>
        <v>0.80192795966107888</v>
      </c>
      <c r="X5" s="36">
        <f t="shared" si="2"/>
        <v>0.74356282675325747</v>
      </c>
      <c r="Y5" s="36">
        <f t="shared" si="2"/>
        <v>-0.90656779114142649</v>
      </c>
      <c r="Z5" s="36">
        <f t="shared" si="2"/>
        <v>-0.84631980193014222</v>
      </c>
      <c r="AA5" s="36">
        <f t="shared" si="2"/>
        <v>-7.4870788528180715E-2</v>
      </c>
      <c r="AB5" s="36">
        <f t="shared" si="2"/>
        <v>-1.0107746550788219</v>
      </c>
      <c r="AC5" s="36">
        <f t="shared" si="2"/>
        <v>1.2903114908092062</v>
      </c>
      <c r="AD5" s="36">
        <f t="shared" si="2"/>
        <v>-1.0940159331429931</v>
      </c>
      <c r="AE5" s="36">
        <f t="shared" si="2"/>
        <v>-0.99485649297877254</v>
      </c>
      <c r="AF5" s="36">
        <f t="shared" si="2"/>
        <v>-0.22259316644922542</v>
      </c>
    </row>
    <row r="199" spans="2:40" x14ac:dyDescent="0.25">
      <c r="B199" t="s">
        <v>101</v>
      </c>
    </row>
    <row r="200" spans="2:40" x14ac:dyDescent="0.25">
      <c r="B200">
        <v>1</v>
      </c>
      <c r="C200" t="s">
        <v>45</v>
      </c>
      <c r="D200" t="s">
        <v>48</v>
      </c>
      <c r="E200" t="s">
        <v>53</v>
      </c>
      <c r="F200" t="s">
        <v>54</v>
      </c>
      <c r="G200" t="s">
        <v>57</v>
      </c>
      <c r="H200" t="s">
        <v>59</v>
      </c>
      <c r="I200" t="s">
        <v>64</v>
      </c>
      <c r="J200" t="s">
        <v>65</v>
      </c>
      <c r="K200" t="s">
        <v>66</v>
      </c>
      <c r="L200" t="s">
        <v>67</v>
      </c>
      <c r="M200" t="s">
        <v>68</v>
      </c>
      <c r="N200" t="s">
        <v>70</v>
      </c>
      <c r="O200" t="s">
        <v>71</v>
      </c>
      <c r="P200" t="s">
        <v>73</v>
      </c>
      <c r="Q200" t="s">
        <v>75</v>
      </c>
      <c r="R200" t="s">
        <v>76</v>
      </c>
      <c r="S200" t="s">
        <v>77</v>
      </c>
      <c r="T200" t="s">
        <v>78</v>
      </c>
      <c r="U200" t="s">
        <v>79</v>
      </c>
      <c r="V200" t="s">
        <v>80</v>
      </c>
      <c r="W200" t="s">
        <v>81</v>
      </c>
      <c r="X200" t="s">
        <v>82</v>
      </c>
      <c r="Y200" t="s">
        <v>87</v>
      </c>
      <c r="Z200" t="s">
        <v>88</v>
      </c>
      <c r="AA200" t="s">
        <v>89</v>
      </c>
      <c r="AB200" t="s">
        <v>90</v>
      </c>
      <c r="AC200" t="s">
        <v>91</v>
      </c>
      <c r="AD200" t="s">
        <v>93</v>
      </c>
      <c r="AE200" t="s">
        <v>94</v>
      </c>
      <c r="AF200" t="s">
        <v>98</v>
      </c>
      <c r="AG200" t="s">
        <v>99</v>
      </c>
      <c r="AM200" t="s">
        <v>102</v>
      </c>
      <c r="AN200" t="s">
        <v>108</v>
      </c>
    </row>
    <row r="201" spans="2:40" x14ac:dyDescent="0.25">
      <c r="B201" t="str">
        <f>RawData!B2</f>
        <v>Rate of Dirty Streets and Alleys Reports per 1,000 Residents (2013)</v>
      </c>
      <c r="C201">
        <f>RawData!$B$137</f>
        <v>1.0518162699018863</v>
      </c>
      <c r="D201">
        <f>RawData!$B$138</f>
        <v>0.21974887236044729</v>
      </c>
      <c r="E201">
        <f>RawData!$B$139</f>
        <v>-1.3681650503717975</v>
      </c>
      <c r="F201">
        <f>RawData!$B$140</f>
        <v>1.217260103199475</v>
      </c>
      <c r="G201">
        <f>RawData!$B$141</f>
        <v>0.31494551984502217</v>
      </c>
      <c r="H201">
        <f>RawData!$B$142</f>
        <v>-9.8790965206337192E-2</v>
      </c>
      <c r="I201">
        <f>RawData!$B$143</f>
        <v>0.26875180669083298</v>
      </c>
      <c r="J201">
        <f>RawData!$B$144</f>
        <v>-0.7300521539151158</v>
      </c>
      <c r="K201">
        <f>RawData!$B$145</f>
        <v>-0.59674039017166347</v>
      </c>
      <c r="L201">
        <f>RawData!$B$146</f>
        <v>-1.8564400272737209</v>
      </c>
      <c r="M201">
        <f>RawData!$B$147</f>
        <v>0.56202894539246862</v>
      </c>
      <c r="N201">
        <f>RawData!$B$148</f>
        <v>1.290378724472879</v>
      </c>
      <c r="O201">
        <f>RawData!$B$149</f>
        <v>-0.87325558636247003</v>
      </c>
      <c r="P201">
        <f>RawData!$B$150</f>
        <v>0.33141124376524328</v>
      </c>
      <c r="Q201">
        <f>RawData!$B$151</f>
        <v>0.76811436380449727</v>
      </c>
      <c r="R201">
        <f>RawData!$B$152</f>
        <v>-1.037334001900962</v>
      </c>
      <c r="S201">
        <f>RawData!$B$153</f>
        <v>0.3938465323295755</v>
      </c>
      <c r="T201">
        <f>RawData!$B$154</f>
        <v>0.19400957887159409</v>
      </c>
      <c r="U201">
        <f>RawData!$B$155</f>
        <v>-1.4350222877585896</v>
      </c>
      <c r="V201">
        <f>RawData!$B$156</f>
        <v>0.28279203924891405</v>
      </c>
      <c r="W201">
        <f>RawData!$B$157</f>
        <v>0.90131394980264568</v>
      </c>
      <c r="X201">
        <f>RawData!$B$158</f>
        <v>0.90964198397226792</v>
      </c>
      <c r="Y201">
        <f>RawData!$B$159</f>
        <v>-1.0450254371718917</v>
      </c>
      <c r="Z201">
        <f>RawData!$B$160</f>
        <v>0.16596069529011945</v>
      </c>
      <c r="AA201">
        <f>RawData!$B$161</f>
        <v>-1.2190670334065763</v>
      </c>
      <c r="AB201">
        <f>RawData!$B$162</f>
        <v>-1.8938065930322481</v>
      </c>
      <c r="AC201">
        <f>RawData!$B$163</f>
        <v>0.45605111922689767</v>
      </c>
      <c r="AD201">
        <f>RawData!$B$164</f>
        <v>-0.36797933141382005</v>
      </c>
      <c r="AE201">
        <f>RawData!$B$165</f>
        <v>-2.4879058539437322</v>
      </c>
      <c r="AF201">
        <f>RawData!$B$166</f>
        <v>0.12253292181338159</v>
      </c>
      <c r="AG201">
        <v>0</v>
      </c>
      <c r="AJ201" t="s">
        <v>44</v>
      </c>
      <c r="AK201">
        <v>19129</v>
      </c>
      <c r="AL201">
        <v>16217</v>
      </c>
      <c r="AM201">
        <v>-0.15222959903810968</v>
      </c>
      <c r="AN201">
        <v>-1.0463113165405435</v>
      </c>
    </row>
    <row r="202" spans="2:40" x14ac:dyDescent="0.25">
      <c r="B202" t="str">
        <f>RawData!C2</f>
        <v>Rate of Clogged Storm Drain Reports per 1,000 Residents (2013)</v>
      </c>
      <c r="C202">
        <f>RawData!$C$137</f>
        <v>7.79595197662767E-2</v>
      </c>
      <c r="D202">
        <f>RawData!$C$138</f>
        <v>-9.1479565124943638E-2</v>
      </c>
      <c r="E202">
        <f>RawData!$C$139</f>
        <v>-2.6297162843313928</v>
      </c>
      <c r="F202">
        <f>RawData!$C$140</f>
        <v>1.168922093622607</v>
      </c>
      <c r="G202">
        <f>RawData!$C$141</f>
        <v>-2.0411373659043286</v>
      </c>
      <c r="H202">
        <f>RawData!$C$142</f>
        <v>-0.5310890110984422</v>
      </c>
      <c r="I202">
        <f>RawData!$C$143</f>
        <v>-0.31149208912747556</v>
      </c>
      <c r="J202">
        <f>RawData!$C$144</f>
        <v>-1.2914045537480991</v>
      </c>
      <c r="K202">
        <f>RawData!$C$145</f>
        <v>-0.88045864706629995</v>
      </c>
      <c r="L202">
        <f>RawData!$C$146</f>
        <v>-3.2259802674722504</v>
      </c>
      <c r="M202">
        <f>RawData!$C$147</f>
        <v>0.70421391183283166</v>
      </c>
      <c r="N202">
        <f>RawData!$C$148</f>
        <v>1.3167555954255445</v>
      </c>
      <c r="O202">
        <f>RawData!$C$149</f>
        <v>0.47964264525569433</v>
      </c>
      <c r="P202">
        <f>RawData!$C$150</f>
        <v>0.53569204128183123</v>
      </c>
      <c r="Q202">
        <f>RawData!$C$151</f>
        <v>0.51132423853369946</v>
      </c>
      <c r="R202">
        <f>RawData!$C$152</f>
        <v>-1.2003975280583505</v>
      </c>
      <c r="S202">
        <f>RawData!$C$153</f>
        <v>0.63047827484634289</v>
      </c>
      <c r="T202">
        <f>RawData!$C$154</f>
        <v>0.41027456423415176</v>
      </c>
      <c r="U202">
        <f>RawData!$C$155</f>
        <v>-1.0458743629752068</v>
      </c>
      <c r="V202">
        <f>RawData!$C$156</f>
        <v>0.60126760878025032</v>
      </c>
      <c r="W202">
        <f>RawData!$C$157</f>
        <v>0.84163332146570802</v>
      </c>
      <c r="X202">
        <f>RawData!$C$158</f>
        <v>0.47128928845165091</v>
      </c>
      <c r="Y202">
        <f>RawData!$C$159</f>
        <v>-0.43973061804520464</v>
      </c>
      <c r="Z202">
        <f>RawData!$C$160</f>
        <v>-0.32655127566971964</v>
      </c>
      <c r="AA202">
        <f>RawData!$C$161</f>
        <v>-0.41408022191297994</v>
      </c>
      <c r="AB202">
        <f>RawData!$C$162</f>
        <v>-0.67929685502811732</v>
      </c>
      <c r="AC202">
        <f>RawData!$C$163</f>
        <v>0.3076605266207566</v>
      </c>
      <c r="AD202">
        <f>RawData!$C$164</f>
        <v>-0.7408624139544906</v>
      </c>
      <c r="AE202">
        <f>RawData!$C$165</f>
        <v>-1.6785165971296956</v>
      </c>
      <c r="AF202">
        <f>RawData!$C$166</f>
        <v>0.13335005405577213</v>
      </c>
      <c r="AG202">
        <v>0</v>
      </c>
      <c r="AJ202" t="s">
        <v>45</v>
      </c>
      <c r="AK202">
        <v>12812</v>
      </c>
      <c r="AL202">
        <v>12264</v>
      </c>
      <c r="AM202">
        <v>-4.2772400874180459E-2</v>
      </c>
      <c r="AN202">
        <v>1.2736495663475967E-2</v>
      </c>
    </row>
    <row r="203" spans="2:40" x14ac:dyDescent="0.25">
      <c r="B203" t="str">
        <f>RawData!D2</f>
        <v>Percent of Area Covered by Trees (2011)</v>
      </c>
      <c r="C203">
        <f>RawData!$D$137</f>
        <v>1.2431440438473633</v>
      </c>
      <c r="D203">
        <f>RawData!$D$138</f>
        <v>-1.0628091929935726</v>
      </c>
      <c r="E203">
        <f>RawData!$D$139</f>
        <v>-1.1418895570991772</v>
      </c>
      <c r="F203">
        <f>RawData!$D$140</f>
        <v>1.2150545285993799</v>
      </c>
      <c r="G203">
        <f>RawData!$D$141</f>
        <v>-1.233306951206609</v>
      </c>
      <c r="H203">
        <f>RawData!$D$142</f>
        <v>-1.2061145027252391</v>
      </c>
      <c r="I203">
        <f>RawData!$D$143</f>
        <v>1.5040002005381337</v>
      </c>
      <c r="J203">
        <f>RawData!$D$144</f>
        <v>-0.29922138084188815</v>
      </c>
      <c r="K203">
        <f>RawData!$D$145</f>
        <v>-7.9471144473640537E-3</v>
      </c>
      <c r="L203">
        <f>RawData!$D$146</f>
        <v>-0.83628303161326556</v>
      </c>
      <c r="M203">
        <f>RawData!$D$147</f>
        <v>0.39903130426865996</v>
      </c>
      <c r="N203">
        <f>RawData!$D$148</f>
        <v>1.3007876112312688</v>
      </c>
      <c r="O203">
        <f>RawData!$D$149</f>
        <v>-1.4471763508159197</v>
      </c>
      <c r="P203">
        <f>RawData!$D$150</f>
        <v>-1.1267698381857967</v>
      </c>
      <c r="Q203">
        <f>RawData!$D$151</f>
        <v>0.3262909215653329</v>
      </c>
      <c r="R203">
        <f>RawData!$D$152</f>
        <v>-1.296773557895583</v>
      </c>
      <c r="S203">
        <f>RawData!$D$153</f>
        <v>0.26250093552201653</v>
      </c>
      <c r="T203">
        <f>RawData!$D$154</f>
        <v>-0.84169275920350428</v>
      </c>
      <c r="U203">
        <f>RawData!$D$155</f>
        <v>-0.94120647687219039</v>
      </c>
      <c r="V203">
        <f>RawData!$D$156</f>
        <v>-0.1439895439315384</v>
      </c>
      <c r="W203">
        <f>RawData!$D$157</f>
        <v>2.2849879507080693</v>
      </c>
      <c r="X203">
        <f>RawData!$D$158</f>
        <v>1.3248141336292287</v>
      </c>
      <c r="Y203">
        <f>RawData!$D$159</f>
        <v>0.9285426331216271</v>
      </c>
      <c r="Z203">
        <f>RawData!$D$160</f>
        <v>-0.26380195349430102</v>
      </c>
      <c r="AA203">
        <f>RawData!$D$161</f>
        <v>-0.80465362464972723</v>
      </c>
      <c r="AB203">
        <f>RawData!$D$162</f>
        <v>-0.7143616002628439</v>
      </c>
      <c r="AC203">
        <f>RawData!$D$163</f>
        <v>-1.3268587806049532</v>
      </c>
      <c r="AD203">
        <f>RawData!$D$164</f>
        <v>0.11784159433699715</v>
      </c>
      <c r="AE203">
        <f>RawData!$D$165</f>
        <v>-0.79249179832915462</v>
      </c>
      <c r="AF203">
        <f>RawData!$D$166</f>
        <v>-0.31189028129796803</v>
      </c>
      <c r="AG203">
        <v>0</v>
      </c>
      <c r="AJ203" t="s">
        <v>46</v>
      </c>
      <c r="AK203">
        <v>17346</v>
      </c>
      <c r="AL203">
        <v>17416</v>
      </c>
      <c r="AM203">
        <v>4.0355125100887809E-3</v>
      </c>
      <c r="AN203">
        <v>0.46562419144757655</v>
      </c>
    </row>
    <row r="204" spans="2:40" x14ac:dyDescent="0.25">
      <c r="B204" t="str">
        <f>RawData!E2</f>
        <v>Number of Community Managed Open Spaces (2011)</v>
      </c>
      <c r="C204">
        <f>RawData!$E$137</f>
        <v>-0.39463374947594493</v>
      </c>
      <c r="D204">
        <f>RawData!$E$138</f>
        <v>-0.55752197627652256</v>
      </c>
      <c r="E204">
        <f>RawData!$E$139</f>
        <v>0.33836327112665443</v>
      </c>
      <c r="F204">
        <f>RawData!$E$140</f>
        <v>-0.59824403297666695</v>
      </c>
      <c r="G204">
        <f>RawData!$E$141</f>
        <v>-0.2317455226753673</v>
      </c>
      <c r="H204">
        <f>RawData!$E$142</f>
        <v>-0.47607786287623377</v>
      </c>
      <c r="I204">
        <f>RawData!$E$143</f>
        <v>-0.35391169277580053</v>
      </c>
      <c r="J204">
        <f>RawData!$E$144</f>
        <v>-0.39463374947594493</v>
      </c>
      <c r="K204">
        <f>RawData!$E$145</f>
        <v>-0.19102346597522288</v>
      </c>
      <c r="L204">
        <f>RawData!$E$146</f>
        <v>3.5961278071382075</v>
      </c>
      <c r="M204">
        <f>RawData!$E$147</f>
        <v>-0.63896608967681134</v>
      </c>
      <c r="N204">
        <f>RawData!$E$148</f>
        <v>1.3177209500009177</v>
      </c>
      <c r="O204">
        <f>RawData!$E$149</f>
        <v>-0.39463374947594493</v>
      </c>
      <c r="P204">
        <f>RawData!$E$150</f>
        <v>1.2586817525499163E-2</v>
      </c>
      <c r="Q204">
        <f>RawData!$E$151</f>
        <v>-0.59824403297666695</v>
      </c>
      <c r="R204">
        <f>RawData!$E$152</f>
        <v>0.37908532782679882</v>
      </c>
      <c r="S204">
        <f>RawData!$E$153</f>
        <v>-0.2317455226753673</v>
      </c>
      <c r="T204">
        <f>RawData!$E$154</f>
        <v>1.4378588020305536</v>
      </c>
      <c r="U204">
        <f>RawData!$E$155</f>
        <v>0.37908532782679882</v>
      </c>
      <c r="V204">
        <f>RawData!$E$156</f>
        <v>-0.55752197627652256</v>
      </c>
      <c r="W204">
        <f>RawData!$E$157</f>
        <v>-0.51679991957637816</v>
      </c>
      <c r="X204">
        <f>RawData!$E$158</f>
        <v>-0.47607786287623377</v>
      </c>
      <c r="Y204">
        <f>RawData!$E$159</f>
        <v>0.74558383812809859</v>
      </c>
      <c r="Z204">
        <f>RawData!$E$160</f>
        <v>-0.19102346597522288</v>
      </c>
      <c r="AA204">
        <f>RawData!$E$161</f>
        <v>-0.15030140927507848</v>
      </c>
      <c r="AB204">
        <f>RawData!$E$162</f>
        <v>0.54197355462737651</v>
      </c>
      <c r="AC204">
        <f>RawData!$E$163</f>
        <v>-0.43535580617608932</v>
      </c>
      <c r="AD204">
        <f>RawData!$E$164</f>
        <v>-2.8135239174645246E-2</v>
      </c>
      <c r="AE204">
        <f>RawData!$E$165</f>
        <v>3.4739616370377742</v>
      </c>
      <c r="AF204">
        <f>RawData!$E$166</f>
        <v>-0.43535580617608932</v>
      </c>
      <c r="AG204">
        <v>0</v>
      </c>
      <c r="AJ204" t="s">
        <v>47</v>
      </c>
      <c r="AK204">
        <v>13342</v>
      </c>
      <c r="AL204">
        <v>14243</v>
      </c>
      <c r="AM204">
        <v>6.7531104781891768E-2</v>
      </c>
      <c r="AN204">
        <v>1.0799727149621445</v>
      </c>
    </row>
    <row r="205" spans="2:40" x14ac:dyDescent="0.25">
      <c r="B205" t="str">
        <f>RawData!F2</f>
        <v>Walk score (2011)</v>
      </c>
      <c r="C205">
        <f>RawData!$F$137</f>
        <v>-0.96603458778073281</v>
      </c>
      <c r="D205">
        <f>RawData!$F$138</f>
        <v>1.7931498919712925</v>
      </c>
      <c r="E205">
        <f>RawData!$F$139</f>
        <v>0.28634946722012833</v>
      </c>
      <c r="F205">
        <f>RawData!$F$140</f>
        <v>-0.45364742818807136</v>
      </c>
      <c r="G205">
        <f>RawData!$F$141</f>
        <v>2.157662162407707</v>
      </c>
      <c r="H205">
        <f>RawData!$F$142</f>
        <v>2.0226361544400056</v>
      </c>
      <c r="I205">
        <f>RawData!$F$143</f>
        <v>-0.53008664141107309</v>
      </c>
      <c r="J205">
        <f>RawData!$F$144</f>
        <v>0.66639796372578797</v>
      </c>
      <c r="K205">
        <f>RawData!$F$145</f>
        <v>0.41570053081105096</v>
      </c>
      <c r="L205">
        <f>RawData!$F$146</f>
        <v>0.88362520331517425</v>
      </c>
      <c r="M205">
        <f>RawData!$F$147</f>
        <v>0.37794800606774615</v>
      </c>
      <c r="N205">
        <f>RawData!$F$148</f>
        <v>1.3005913154251134</v>
      </c>
      <c r="O205">
        <f>RawData!$F$149</f>
        <v>1.7579367106503359</v>
      </c>
      <c r="P205">
        <f>RawData!$F$150</f>
        <v>1.8815368736675757</v>
      </c>
      <c r="Q205">
        <f>RawData!$F$151</f>
        <v>-0.1461397240615912</v>
      </c>
      <c r="R205">
        <f>RawData!$F$152</f>
        <v>1.3080993826624232</v>
      </c>
      <c r="S205">
        <f>RawData!$F$153</f>
        <v>0.87865328886380545</v>
      </c>
      <c r="T205">
        <f>RawData!$F$154</f>
        <v>1.9847361504868393</v>
      </c>
      <c r="U205">
        <f>RawData!$F$155</f>
        <v>1.0506385551407067</v>
      </c>
      <c r="V205">
        <f>RawData!$F$156</f>
        <v>-0.50361386155250343</v>
      </c>
      <c r="W205">
        <f>RawData!$F$157</f>
        <v>-1.0183579098683924</v>
      </c>
      <c r="X205">
        <f>RawData!$F$158</f>
        <v>0.13227966803380556</v>
      </c>
      <c r="Y205">
        <f>RawData!$F$159</f>
        <v>1.0629093285121083</v>
      </c>
      <c r="Z205">
        <f>RawData!$F$160</f>
        <v>0.66003751487840279</v>
      </c>
      <c r="AA205">
        <f>RawData!$F$161</f>
        <v>1.8093761933579695</v>
      </c>
      <c r="AB205">
        <f>RawData!$F$162</f>
        <v>0.99129393381448616</v>
      </c>
      <c r="AC205">
        <f>RawData!$F$163</f>
        <v>-0.37740767387861285</v>
      </c>
      <c r="AD205">
        <f>RawData!$F$164</f>
        <v>3.9167339656077813E-2</v>
      </c>
      <c r="AE205">
        <f>RawData!$F$165</f>
        <v>1.2157166195788445</v>
      </c>
      <c r="AF205">
        <f>RawData!$F$166</f>
        <v>-0.33586049089256592</v>
      </c>
      <c r="AG205">
        <v>0</v>
      </c>
      <c r="AJ205" t="s">
        <v>48</v>
      </c>
      <c r="AK205">
        <v>7010</v>
      </c>
      <c r="AL205">
        <v>8100</v>
      </c>
      <c r="AM205">
        <v>0.15549215406562053</v>
      </c>
      <c r="AN205">
        <v>1.9310355812305542</v>
      </c>
    </row>
    <row r="206" spans="2:40" x14ac:dyDescent="0.25">
      <c r="B206" t="str">
        <f>RawData!G2</f>
        <v>Violent Crime Rate per 1,000 Residents (2013)</v>
      </c>
      <c r="C206">
        <f>RawData!$G$137</f>
        <v>0.81559157624927969</v>
      </c>
      <c r="D206">
        <f>RawData!$G$138</f>
        <v>0.76969576756029523</v>
      </c>
      <c r="E206">
        <f>RawData!$G$139</f>
        <v>-5.4975820991294326E-2</v>
      </c>
      <c r="F206">
        <f>RawData!$G$140</f>
        <v>1.3450132292088592</v>
      </c>
      <c r="G206">
        <f>RawData!$G$141</f>
        <v>-5.1505949160517748</v>
      </c>
      <c r="H206">
        <f>RawData!$G$142</f>
        <v>-5.3404672324843187E-2</v>
      </c>
      <c r="I206">
        <f>RawData!$G$143</f>
        <v>0.16831603447171786</v>
      </c>
      <c r="J206">
        <f>RawData!$G$144</f>
        <v>-1.0198846417347818</v>
      </c>
      <c r="K206">
        <f>RawData!$G$145</f>
        <v>-0.45148604392684721</v>
      </c>
      <c r="L206">
        <f>RawData!$G$146</f>
        <v>-1.1839804806938765</v>
      </c>
      <c r="M206">
        <f>RawData!$G$147</f>
        <v>0.50710369167532199</v>
      </c>
      <c r="N206">
        <f>RawData!$G$148</f>
        <v>1.304116693738125</v>
      </c>
      <c r="O206">
        <f>RawData!$G$149</f>
        <v>-0.61019238660693442</v>
      </c>
      <c r="P206">
        <f>RawData!$G$150</f>
        <v>0.31485935388360348</v>
      </c>
      <c r="Q206">
        <f>RawData!$G$151</f>
        <v>0.36228479290009635</v>
      </c>
      <c r="R206">
        <f>RawData!$G$152</f>
        <v>-1.0700336426908428</v>
      </c>
      <c r="S206">
        <f>RawData!$G$153</f>
        <v>0.5471837590507338</v>
      </c>
      <c r="T206">
        <f>RawData!$G$154</f>
        <v>-0.15068381874940165</v>
      </c>
      <c r="U206">
        <f>RawData!$G$155</f>
        <v>-0.59908174345843135</v>
      </c>
      <c r="V206">
        <f>RawData!$G$156</f>
        <v>0.33547248444045003</v>
      </c>
      <c r="W206">
        <f>RawData!$G$157</f>
        <v>1.2162039952122965</v>
      </c>
      <c r="X206">
        <f>RawData!$G$158</f>
        <v>1.10790679798653</v>
      </c>
      <c r="Y206">
        <f>RawData!$G$159</f>
        <v>-7.681418154659897E-2</v>
      </c>
      <c r="Z206">
        <f>RawData!$G$160</f>
        <v>6.7609319468409243E-2</v>
      </c>
      <c r="AA206">
        <f>RawData!$G$161</f>
        <v>-1.0436031929944607</v>
      </c>
      <c r="AB206">
        <f>RawData!$G$162</f>
        <v>-0.7384267574697847</v>
      </c>
      <c r="AC206">
        <f>RawData!$G$163</f>
        <v>1.1687598751079025</v>
      </c>
      <c r="AD206">
        <f>RawData!$G$164</f>
        <v>-0.20509285050729459</v>
      </c>
      <c r="AE206">
        <f>RawData!$G$165</f>
        <v>-0.86881262779294866</v>
      </c>
      <c r="AF206">
        <f>RawData!$G$166</f>
        <v>-0.56599658673083741</v>
      </c>
      <c r="AG206">
        <v>0</v>
      </c>
      <c r="AJ206" t="s">
        <v>49</v>
      </c>
      <c r="AK206">
        <v>23313</v>
      </c>
      <c r="AL206">
        <v>23557</v>
      </c>
      <c r="AM206">
        <v>1.0466263458156393E-2</v>
      </c>
      <c r="AN206">
        <v>0.52784461035671193</v>
      </c>
    </row>
    <row r="207" spans="2:40" x14ac:dyDescent="0.25">
      <c r="B207" t="str">
        <f>RawData!H2</f>
        <v>Property Crime Rate per 1,000 Residents (2013)</v>
      </c>
      <c r="C207">
        <f>RawData!$H$137</f>
        <v>0.62185608211669774</v>
      </c>
      <c r="D207">
        <f>RawData!$H$138</f>
        <v>-4.8864536189166016E-2</v>
      </c>
      <c r="E207">
        <f>RawData!$H$139</f>
        <v>0.24422659681945405</v>
      </c>
      <c r="F207">
        <f>RawData!$H$140</f>
        <v>1.0351150032688154</v>
      </c>
      <c r="G207">
        <f>RawData!$H$141</f>
        <v>-5.6872354121759345</v>
      </c>
      <c r="H207">
        <f>RawData!$H$142</f>
        <v>-0.46233701581947656</v>
      </c>
      <c r="I207">
        <f>RawData!$H$143</f>
        <v>0.33085994338079944</v>
      </c>
      <c r="J207">
        <f>RawData!$H$144</f>
        <v>-0.65082163350749322</v>
      </c>
      <c r="K207">
        <f>RawData!$H$145</f>
        <v>0.15447425845659563</v>
      </c>
      <c r="L207">
        <f>RawData!$H$146</f>
        <v>-0.13257908489254894</v>
      </c>
      <c r="M207">
        <f>RawData!$H$147</f>
        <v>0.37238737281332424</v>
      </c>
      <c r="N207">
        <f>RawData!$H$148</f>
        <v>1.2976581521645958</v>
      </c>
      <c r="O207">
        <f>RawData!$H$149</f>
        <v>-0.87632302503845516</v>
      </c>
      <c r="P207">
        <f>RawData!$H$150</f>
        <v>-0.92048972284099717</v>
      </c>
      <c r="Q207">
        <f>RawData!$H$151</f>
        <v>0.5370783338114673</v>
      </c>
      <c r="R207">
        <f>RawData!$H$152</f>
        <v>-0.38074963436214521</v>
      </c>
      <c r="S207">
        <f>RawData!$H$153</f>
        <v>5.0002325568232385E-2</v>
      </c>
      <c r="T207">
        <f>RawData!$H$154</f>
        <v>-0.89017962659989924</v>
      </c>
      <c r="U207">
        <f>RawData!$H$155</f>
        <v>5.6465809862504483E-2</v>
      </c>
      <c r="V207">
        <f>RawData!$H$156</f>
        <v>-1.4248822613646387E-2</v>
      </c>
      <c r="W207">
        <f>RawData!$H$157</f>
        <v>0.70017726058982011</v>
      </c>
      <c r="X207">
        <f>RawData!$H$158</f>
        <v>0.60540999489535452</v>
      </c>
      <c r="Y207">
        <f>RawData!$H$159</f>
        <v>0.12783362123437397</v>
      </c>
      <c r="Z207">
        <f>RawData!$H$160</f>
        <v>0.17500423727224321</v>
      </c>
      <c r="AA207">
        <f>RawData!$H$161</f>
        <v>-0.33989950402866065</v>
      </c>
      <c r="AB207">
        <f>RawData!$H$162</f>
        <v>0.10522205977844651</v>
      </c>
      <c r="AC207">
        <f>RawData!$H$163</f>
        <v>0.1087678086770273</v>
      </c>
      <c r="AD207">
        <f>RawData!$H$164</f>
        <v>0.23460111183350571</v>
      </c>
      <c r="AE207">
        <f>RawData!$H$165</f>
        <v>-0.35756917090443813</v>
      </c>
      <c r="AF207">
        <f>RawData!$H$166</f>
        <v>-0.12356886295900271</v>
      </c>
      <c r="AG207">
        <v>0</v>
      </c>
      <c r="AJ207" t="s">
        <v>50</v>
      </c>
      <c r="AK207">
        <v>7664</v>
      </c>
      <c r="AL207">
        <v>8202</v>
      </c>
      <c r="AM207">
        <v>7.0198329853862207E-2</v>
      </c>
      <c r="AN207">
        <v>1.1057793217866274</v>
      </c>
    </row>
    <row r="208" spans="2:40" x14ac:dyDescent="0.25">
      <c r="B208" t="str">
        <f>RawData!I2</f>
        <v>Domestic Violence Calls For Service per 1,000 Residents (2011)</v>
      </c>
      <c r="C208">
        <f>RawData!$I$137</f>
        <v>0.61667611792557964</v>
      </c>
      <c r="D208">
        <f>RawData!$I$138</f>
        <v>0.95357500246666327</v>
      </c>
      <c r="E208">
        <f>RawData!$I$139</f>
        <v>-0.61236361776013837</v>
      </c>
      <c r="F208">
        <f>RawData!$I$140</f>
        <v>2.2799622962801465</v>
      </c>
      <c r="G208">
        <f>RawData!$I$141</f>
        <v>-1.4843195038519512</v>
      </c>
      <c r="H208">
        <f>RawData!$I$142</f>
        <v>0.93334241155688746</v>
      </c>
      <c r="I208">
        <f>RawData!$I$143</f>
        <v>0.20299254115219798</v>
      </c>
      <c r="J208">
        <f>RawData!$I$144</f>
        <v>-0.746438209613283</v>
      </c>
      <c r="K208">
        <f>RawData!$I$145</f>
        <v>-0.55122621812642636</v>
      </c>
      <c r="L208">
        <f>RawData!$I$146</f>
        <v>-1.2321083384566132</v>
      </c>
      <c r="M208">
        <f>RawData!$I$147</f>
        <v>0.67740716213198637</v>
      </c>
      <c r="N208">
        <f>RawData!$I$148</f>
        <v>1.2965424093395244</v>
      </c>
      <c r="O208">
        <f>RawData!$I$149</f>
        <v>8.7769323445105102E-2</v>
      </c>
      <c r="P208">
        <f>RawData!$I$150</f>
        <v>0.9864338694907806</v>
      </c>
      <c r="Q208">
        <f>RawData!$I$151</f>
        <v>0.70407963099627535</v>
      </c>
      <c r="R208">
        <f>RawData!$I$152</f>
        <v>-1.3956502872687753</v>
      </c>
      <c r="S208">
        <f>RawData!$I$153</f>
        <v>1.2368370352077718</v>
      </c>
      <c r="T208">
        <f>RawData!$I$154</f>
        <v>1.9722633020040619</v>
      </c>
      <c r="U208">
        <f>RawData!$I$155</f>
        <v>-1.211359150958836</v>
      </c>
      <c r="V208">
        <f>RawData!$I$156</f>
        <v>-0.20828279599321534</v>
      </c>
      <c r="W208">
        <f>RawData!$I$157</f>
        <v>0.93841767969323253</v>
      </c>
      <c r="X208">
        <f>RawData!$I$158</f>
        <v>1.9531182468784332</v>
      </c>
      <c r="Y208">
        <f>RawData!$I$159</f>
        <v>-0.57898625077574783</v>
      </c>
      <c r="Z208">
        <f>RawData!$I$160</f>
        <v>0.21108169352741799</v>
      </c>
      <c r="AA208">
        <f>RawData!$I$161</f>
        <v>-0.94821960103371994</v>
      </c>
      <c r="AB208">
        <f>RawData!$I$162</f>
        <v>-0.89907285156626726</v>
      </c>
      <c r="AC208">
        <f>RawData!$I$163</f>
        <v>1.0443828670343869</v>
      </c>
      <c r="AD208">
        <f>RawData!$I$164</f>
        <v>-0.64922694979012874</v>
      </c>
      <c r="AE208">
        <f>RawData!$I$165</f>
        <v>-1.508449183539885</v>
      </c>
      <c r="AF208">
        <f>RawData!$I$166</f>
        <v>-0.58419136514931458</v>
      </c>
      <c r="AG208">
        <v>0</v>
      </c>
      <c r="AJ208" t="s">
        <v>51</v>
      </c>
      <c r="AK208">
        <v>8173</v>
      </c>
      <c r="AL208">
        <v>7756</v>
      </c>
      <c r="AM208">
        <v>-5.1021656674415758E-2</v>
      </c>
      <c r="AN208">
        <v>-6.7078778746037571E-2</v>
      </c>
    </row>
    <row r="209" spans="2:40" x14ac:dyDescent="0.25">
      <c r="B209" t="str">
        <f>RawData!J2</f>
        <v>Number of Gun-Related Homicides per 1,000 Residents (2013)</v>
      </c>
      <c r="C209">
        <f>RawData!$J$137</f>
        <v>0.92093270725797094</v>
      </c>
      <c r="D209">
        <f>RawData!$J$138</f>
        <v>0.92093270725797094</v>
      </c>
      <c r="E209">
        <f>RawData!$J$139</f>
        <v>-0.93733698226840434</v>
      </c>
      <c r="F209">
        <f>RawData!$J$140</f>
        <v>0.92093270725797094</v>
      </c>
      <c r="G209">
        <f>RawData!$J$141</f>
        <v>0.44651562911174503</v>
      </c>
      <c r="H209">
        <f>RawData!$J$142</f>
        <v>0.24428872324855139</v>
      </c>
      <c r="I209">
        <f>RawData!$J$143</f>
        <v>-1.0560587207631174E-2</v>
      </c>
      <c r="J209">
        <f>RawData!$J$144</f>
        <v>-2.0315273197292796</v>
      </c>
      <c r="K209">
        <f>RawData!$J$145</f>
        <v>-0.98451979955790003</v>
      </c>
      <c r="L209">
        <f>RawData!$J$146</f>
        <v>-2.068405010953732</v>
      </c>
      <c r="M209">
        <f>RawData!$J$147</f>
        <v>0.68573100861694869</v>
      </c>
      <c r="N209">
        <f>RawData!$J$148</f>
        <v>1.2884652584414453</v>
      </c>
      <c r="O209">
        <f>RawData!$J$149</f>
        <v>0.49912684715720246</v>
      </c>
      <c r="P209">
        <f>RawData!$J$150</f>
        <v>0.68304142093120535</v>
      </c>
      <c r="Q209">
        <f>RawData!$J$151</f>
        <v>0.72120097936752803</v>
      </c>
      <c r="R209">
        <f>RawData!$J$152</f>
        <v>-2.6162517640921314</v>
      </c>
      <c r="S209">
        <f>RawData!$J$153</f>
        <v>0.74505897331901472</v>
      </c>
      <c r="T209">
        <f>RawData!$J$154</f>
        <v>0.71733134336112858</v>
      </c>
      <c r="U209">
        <f>RawData!$J$155</f>
        <v>-2.5743932843293402</v>
      </c>
      <c r="V209">
        <f>RawData!$J$156</f>
        <v>0.92093270725797094</v>
      </c>
      <c r="W209">
        <f>RawData!$J$157</f>
        <v>0.92093270725797094</v>
      </c>
      <c r="X209">
        <f>RawData!$J$158</f>
        <v>0.92093270725797094</v>
      </c>
      <c r="Y209">
        <f>RawData!$J$159</f>
        <v>-2.2421749527860628</v>
      </c>
      <c r="Z209">
        <f>RawData!$J$160</f>
        <v>-0.63192400519831105</v>
      </c>
      <c r="AA209">
        <f>RawData!$J$161</f>
        <v>0.31965616661098478</v>
      </c>
      <c r="AB209">
        <f>RawData!$J$162</f>
        <v>-1.9532143657970777</v>
      </c>
      <c r="AC209">
        <f>RawData!$J$163</f>
        <v>0.92093270725797094</v>
      </c>
      <c r="AD209">
        <f>RawData!$J$164</f>
        <v>-0.92073696195646559</v>
      </c>
      <c r="AE209">
        <f>RawData!$J$165</f>
        <v>-1.3018910173435068</v>
      </c>
      <c r="AF209">
        <f>RawData!$J$166</f>
        <v>0.49136500312388304</v>
      </c>
      <c r="AG209">
        <v>0</v>
      </c>
      <c r="AJ209" t="s">
        <v>52</v>
      </c>
      <c r="AK209">
        <v>8371</v>
      </c>
      <c r="AL209">
        <v>8231</v>
      </c>
      <c r="AM209">
        <v>-1.6724405686297933E-2</v>
      </c>
      <c r="AN209">
        <v>0.26476260978630756</v>
      </c>
    </row>
    <row r="210" spans="2:40" ht="16.5" customHeight="1" x14ac:dyDescent="0.25">
      <c r="B210" t="str">
        <f>RawData!K2</f>
        <v>Number of Narcotics Calls for Service per 1,000 Residents (2011)</v>
      </c>
      <c r="C210">
        <f>RawData!$K$137</f>
        <v>0.68980586354285367</v>
      </c>
      <c r="D210">
        <f>RawData!$K$138</f>
        <v>0.90815155105765266</v>
      </c>
      <c r="E210">
        <f>RawData!$K$139</f>
        <v>-1.1746891946613447</v>
      </c>
      <c r="F210">
        <f>RawData!$K$140</f>
        <v>0.93276187945781419</v>
      </c>
      <c r="G210">
        <f>RawData!$K$141</f>
        <v>-2.1314613152840649</v>
      </c>
      <c r="H210">
        <f>RawData!$K$142</f>
        <v>0.80772553422584892</v>
      </c>
      <c r="I210">
        <f>RawData!$K$143</f>
        <v>-8.3752770060803866E-3</v>
      </c>
      <c r="J210">
        <f>RawData!$K$144</f>
        <v>-0.83780682834267939</v>
      </c>
      <c r="K210">
        <f>RawData!$K$145</f>
        <v>-0.60702666088390389</v>
      </c>
      <c r="L210">
        <f>RawData!$K$146</f>
        <v>-1.7573437869518331</v>
      </c>
      <c r="M210">
        <f>RawData!$K$147</f>
        <v>0.57995912156144991</v>
      </c>
      <c r="N210">
        <f>RawData!$K$148</f>
        <v>1.3029381872329573</v>
      </c>
      <c r="O210">
        <f>RawData!$K$149</f>
        <v>0.31997858480140207</v>
      </c>
      <c r="P210">
        <f>RawData!$K$150</f>
        <v>0.68620642167456369</v>
      </c>
      <c r="Q210">
        <f>RawData!$K$151</f>
        <v>0.61923047065335068</v>
      </c>
      <c r="R210">
        <f>RawData!$K$152</f>
        <v>-0.8457127388400324</v>
      </c>
      <c r="S210">
        <f>RawData!$K$153</f>
        <v>0.71739133182062176</v>
      </c>
      <c r="T210">
        <f>RawData!$K$154</f>
        <v>0.64854711761283657</v>
      </c>
      <c r="U210">
        <f>RawData!$K$155</f>
        <v>-0.73034035548860676</v>
      </c>
      <c r="V210">
        <f>RawData!$K$156</f>
        <v>0.73260377665208376</v>
      </c>
      <c r="W210">
        <f>RawData!$K$157</f>
        <v>0.9151065983777471</v>
      </c>
      <c r="X210">
        <f>RawData!$K$158</f>
        <v>0.87019861571734103</v>
      </c>
      <c r="Y210">
        <f>RawData!$K$159</f>
        <v>-2.0730227703535964</v>
      </c>
      <c r="Z210">
        <f>RawData!$K$160</f>
        <v>-1.0311948530252573</v>
      </c>
      <c r="AA210">
        <f>RawData!$K$161</f>
        <v>-1.2448281309551648</v>
      </c>
      <c r="AB210">
        <f>RawData!$K$162</f>
        <v>-3.9393894873974786</v>
      </c>
      <c r="AC210">
        <f>RawData!$K$163</f>
        <v>0.55723300358431882</v>
      </c>
      <c r="AD210">
        <f>RawData!$K$164</f>
        <v>-0.27774841174552389</v>
      </c>
      <c r="AE210">
        <f>RawData!$K$165</f>
        <v>-1.783593567794385</v>
      </c>
      <c r="AF210">
        <f>RawData!$K$166</f>
        <v>0.54777745180637694</v>
      </c>
      <c r="AG210">
        <v>0</v>
      </c>
      <c r="AJ210" t="s">
        <v>53</v>
      </c>
      <c r="AK210">
        <v>12496</v>
      </c>
      <c r="AL210">
        <v>9874</v>
      </c>
      <c r="AM210">
        <v>-0.20982714468629962</v>
      </c>
      <c r="AN210">
        <v>-1.603593576001286</v>
      </c>
    </row>
    <row r="211" spans="2:40" x14ac:dyDescent="0.25">
      <c r="B211" t="str">
        <f>RawData!L2</f>
        <v>Median Household Income (2013)</v>
      </c>
      <c r="C211">
        <f>RawData!$L$137</f>
        <v>0.41762398543955287</v>
      </c>
      <c r="D211">
        <f>RawData!$L$138</f>
        <v>2.4532136747424378</v>
      </c>
      <c r="E211">
        <f>RawData!$L$139</f>
        <v>-0.78330751344028504</v>
      </c>
      <c r="F211">
        <f>RawData!$L$140</f>
        <v>0.65729337897247442</v>
      </c>
      <c r="G211">
        <f>RawData!$L$141</f>
        <v>-3.4665966972202679E-2</v>
      </c>
      <c r="H211">
        <f>RawData!$L$142</f>
        <v>1.6072812264277323</v>
      </c>
      <c r="I211">
        <f>RawData!$L$143</f>
        <v>-0.19997242455373734</v>
      </c>
      <c r="J211">
        <f>RawData!$L$144</f>
        <v>-0.16711438864953354</v>
      </c>
      <c r="K211">
        <f>RawData!$L$145</f>
        <v>-0.68220328349055559</v>
      </c>
      <c r="L211">
        <f>RawData!$L$146</f>
        <v>-0.84420470900705824</v>
      </c>
      <c r="M211">
        <f>RawData!$L$147</f>
        <v>1.1925446915161517</v>
      </c>
      <c r="N211">
        <f>RawData!$L$148</f>
        <v>1.3104637798296779</v>
      </c>
      <c r="O211">
        <f>RawData!$L$149</f>
        <v>1.4236702934464853</v>
      </c>
      <c r="P211">
        <f>RawData!$L$150</f>
        <v>2.102253927726013</v>
      </c>
      <c r="Q211">
        <f>RawData!$L$151</f>
        <v>0.28455413976746713</v>
      </c>
      <c r="R211">
        <f>RawData!$L$152</f>
        <v>-0.52186114421293439</v>
      </c>
      <c r="S211">
        <f>RawData!$L$153</f>
        <v>0.92812341154847744</v>
      </c>
      <c r="T211">
        <f>RawData!$L$154</f>
        <v>-0.26354647811856668</v>
      </c>
      <c r="U211">
        <f>RawData!$L$155</f>
        <v>-0.35489622298784462</v>
      </c>
      <c r="V211">
        <f>RawData!$L$156</f>
        <v>3.9245840406934074E-2</v>
      </c>
      <c r="W211">
        <f>RawData!$L$157</f>
        <v>1.616375467585041</v>
      </c>
      <c r="X211">
        <f>RawData!$L$158</f>
        <v>1.6308363349963171</v>
      </c>
      <c r="Y211">
        <f>RawData!$L$159</f>
        <v>-0.49921149972368289</v>
      </c>
      <c r="Z211">
        <f>RawData!$L$160</f>
        <v>-0.46792900579353092</v>
      </c>
      <c r="AA211">
        <f>RawData!$L$161</f>
        <v>-1.1085869122306804</v>
      </c>
      <c r="AB211">
        <f>RawData!$L$162</f>
        <v>-0.8212098419445748</v>
      </c>
      <c r="AC211">
        <f>RawData!$L$163</f>
        <v>2.5160517927797863</v>
      </c>
      <c r="AD211">
        <f>RawData!$L$164</f>
        <v>-0.85329994189418734</v>
      </c>
      <c r="AE211">
        <f>RawData!$L$165</f>
        <v>-0.80254242701393363</v>
      </c>
      <c r="AF211">
        <f>RawData!$L$166</f>
        <v>4.486995780705548E-2</v>
      </c>
      <c r="AG211">
        <v>0</v>
      </c>
      <c r="AJ211" t="s">
        <v>54</v>
      </c>
      <c r="AK211">
        <v>11796</v>
      </c>
      <c r="AL211">
        <v>13034</v>
      </c>
      <c r="AM211">
        <v>0.10495083079009834</v>
      </c>
      <c r="AN211">
        <v>1.4420254591125476</v>
      </c>
    </row>
    <row r="212" spans="2:40" x14ac:dyDescent="0.25">
      <c r="B212" t="str">
        <f>RawData!M2</f>
        <v>Percent of Family Households Living Below the Poverty Line (2013)</v>
      </c>
      <c r="C212">
        <f>RawData!$M$137</f>
        <v>0.7159468414523471</v>
      </c>
      <c r="D212">
        <f>RawData!$M$138</f>
        <v>1.3661060841177244</v>
      </c>
      <c r="E212">
        <f>RawData!$M$139</f>
        <v>-0.20606025840183415</v>
      </c>
      <c r="F212">
        <f>RawData!$M$140</f>
        <v>0.56742174626877495</v>
      </c>
      <c r="G212">
        <f>RawData!$M$141</f>
        <v>0.34177214059342964</v>
      </c>
      <c r="H212">
        <f>RawData!$M$142</f>
        <v>1.0350267874389096</v>
      </c>
      <c r="I212">
        <f>RawData!$M$143</f>
        <v>-5.7366743250577314E-3</v>
      </c>
      <c r="J212">
        <f>RawData!$M$144</f>
        <v>0.54988028626780294</v>
      </c>
      <c r="K212">
        <f>RawData!$M$145</f>
        <v>-0.51892990742146206</v>
      </c>
      <c r="L212">
        <f>RawData!$M$146</f>
        <v>-0.53371674956408643</v>
      </c>
      <c r="M212">
        <f>RawData!$M$147</f>
        <v>1.1373493366349523</v>
      </c>
      <c r="N212">
        <f>RawData!$M$148</f>
        <v>1.3005419437581505</v>
      </c>
      <c r="O212">
        <f>RawData!$M$149</f>
        <v>0.3791916267236205</v>
      </c>
      <c r="P212">
        <f>RawData!$M$150</f>
        <v>0.97467122572721632</v>
      </c>
      <c r="Q212">
        <f>RawData!$M$151</f>
        <v>2.9814633937529471E-2</v>
      </c>
      <c r="R212">
        <f>RawData!$M$152</f>
        <v>-1.0629000697615378</v>
      </c>
      <c r="S212">
        <f>RawData!$M$153</f>
        <v>0.96008645169052231</v>
      </c>
      <c r="T212">
        <f>RawData!$M$154</f>
        <v>0.7076597078612743</v>
      </c>
      <c r="U212">
        <f>RawData!$M$155</f>
        <v>-0.33267555302073137</v>
      </c>
      <c r="V212">
        <f>RawData!$M$156</f>
        <v>0.66450532672161455</v>
      </c>
      <c r="W212">
        <f>RawData!$M$157</f>
        <v>1.199261146935493</v>
      </c>
      <c r="X212">
        <f>RawData!$M$158</f>
        <v>1.0424053528488826</v>
      </c>
      <c r="Y212">
        <f>RawData!$M$159</f>
        <v>-0.89730818790178613</v>
      </c>
      <c r="Z212">
        <f>RawData!$M$160</f>
        <v>-7.0839792305389823E-2</v>
      </c>
      <c r="AA212">
        <f>RawData!$M$161</f>
        <v>-2.1920663735652663</v>
      </c>
      <c r="AB212">
        <f>RawData!$M$162</f>
        <v>-1.0668882082714044</v>
      </c>
      <c r="AC212">
        <f>RawData!$M$163</f>
        <v>1.1917538840232125</v>
      </c>
      <c r="AD212">
        <f>RawData!$M$164</f>
        <v>-1.6495512151259344</v>
      </c>
      <c r="AE212">
        <f>RawData!$M$165</f>
        <v>-1.1860790803388499</v>
      </c>
      <c r="AF212">
        <f>RawData!$M$166</f>
        <v>-0.43555133915792799</v>
      </c>
      <c r="AG212">
        <v>0</v>
      </c>
      <c r="AJ212" t="s">
        <v>55</v>
      </c>
      <c r="AK212">
        <v>4376</v>
      </c>
      <c r="AL212">
        <v>4101</v>
      </c>
      <c r="AM212">
        <v>-6.2842778793418652E-2</v>
      </c>
      <c r="AN212">
        <v>-0.1814534724886748</v>
      </c>
    </row>
    <row r="213" spans="2:40" x14ac:dyDescent="0.25">
      <c r="B213" t="str">
        <f>RawData!N2</f>
        <v>Unemployment Rate (2013)</v>
      </c>
      <c r="C213">
        <f>RawData!$N$137</f>
        <v>-6.7733240261280261E-2</v>
      </c>
      <c r="D213">
        <f>RawData!$N$138</f>
        <v>1.3997209465595801</v>
      </c>
      <c r="E213">
        <f>RawData!$N$139</f>
        <v>-0.59248794422846918</v>
      </c>
      <c r="F213">
        <f>RawData!$N$140</f>
        <v>0.85292642706948874</v>
      </c>
      <c r="G213">
        <f>RawData!$N$141</f>
        <v>1.3909457814542998</v>
      </c>
      <c r="H213">
        <f>RawData!$N$142</f>
        <v>1.3232331223508198</v>
      </c>
      <c r="I213">
        <f>RawData!$N$143</f>
        <v>2.5459068338679431E-3</v>
      </c>
      <c r="J213">
        <f>RawData!$N$144</f>
        <v>-1.2569428289466709</v>
      </c>
      <c r="K213">
        <f>RawData!$N$145</f>
        <v>-1.4511877145969205</v>
      </c>
      <c r="L213">
        <f>RawData!$N$146</f>
        <v>-1.6653660934228587</v>
      </c>
      <c r="M213">
        <f>RawData!$N$147</f>
        <v>0.79862265634419172</v>
      </c>
      <c r="N213">
        <f>RawData!$N$148</f>
        <v>1.3270439596264425</v>
      </c>
      <c r="O213">
        <f>RawData!$N$149</f>
        <v>1.4108203898205607</v>
      </c>
      <c r="P213">
        <f>RawData!$N$150</f>
        <v>1.3355952250881047</v>
      </c>
      <c r="Q213">
        <f>RawData!$N$151</f>
        <v>0.28608591326208649</v>
      </c>
      <c r="R213">
        <f>RawData!$N$152</f>
        <v>-1.7438467178510089</v>
      </c>
      <c r="S213">
        <f>RawData!$N$153</f>
        <v>1.11684374019671</v>
      </c>
      <c r="T213">
        <f>RawData!$N$154</f>
        <v>0.65801768282040629</v>
      </c>
      <c r="U213">
        <f>RawData!$N$155</f>
        <v>-0.47566022379932571</v>
      </c>
      <c r="V213">
        <f>RawData!$N$156</f>
        <v>0.14298781122674542</v>
      </c>
      <c r="W213">
        <f>RawData!$N$157</f>
        <v>1.4150593528092901</v>
      </c>
      <c r="X213">
        <f>RawData!$N$158</f>
        <v>1.0242763216293067</v>
      </c>
      <c r="Y213">
        <f>RawData!$N$159</f>
        <v>-1.1293924293695237</v>
      </c>
      <c r="Z213">
        <f>RawData!$N$160</f>
        <v>-0.6492460298033661</v>
      </c>
      <c r="AA213">
        <f>RawData!$N$161</f>
        <v>-0.48106034772389622</v>
      </c>
      <c r="AB213">
        <f>RawData!$N$162</f>
        <v>-1.2477809428582296</v>
      </c>
      <c r="AC213">
        <f>RawData!$N$163</f>
        <v>1.0433972108614002</v>
      </c>
      <c r="AD213">
        <f>RawData!$N$164</f>
        <v>-1.789055444232291</v>
      </c>
      <c r="AE213">
        <f>RawData!$N$165</f>
        <v>-1.5683030369676776</v>
      </c>
      <c r="AF213">
        <f>RawData!$N$166</f>
        <v>-0.28308678240192681</v>
      </c>
      <c r="AG213">
        <v>0</v>
      </c>
      <c r="AJ213" t="s">
        <v>56</v>
      </c>
      <c r="AK213">
        <v>12470</v>
      </c>
      <c r="AL213">
        <v>11786</v>
      </c>
      <c r="AM213">
        <v>-5.4851643945469125E-2</v>
      </c>
      <c r="AN213">
        <v>-0.10413563483423754</v>
      </c>
    </row>
    <row r="214" spans="2:40" x14ac:dyDescent="0.25">
      <c r="B214" t="str">
        <f>RawData!O2</f>
        <v>Total Number of Businesses (2013)</v>
      </c>
      <c r="C214">
        <f>RawData!$O$137</f>
        <v>-0.51832737752926172</v>
      </c>
      <c r="D214">
        <f>RawData!$O$138</f>
        <v>-3.3249128569110914E-2</v>
      </c>
      <c r="E214">
        <f>RawData!$O$139</f>
        <v>-0.54408374473068566</v>
      </c>
      <c r="F214">
        <f>RawData!$O$140</f>
        <v>-0.31442280385132221</v>
      </c>
      <c r="G214">
        <f>RawData!$O$141</f>
        <v>6.3049635669146289</v>
      </c>
      <c r="H214">
        <f>RawData!$O$142</f>
        <v>0.2414854549127444</v>
      </c>
      <c r="I214">
        <f>RawData!$O$143</f>
        <v>-0.54193738079723364</v>
      </c>
      <c r="J214">
        <f>RawData!$O$144</f>
        <v>-0.25217824978121434</v>
      </c>
      <c r="K214">
        <f>RawData!$O$145</f>
        <v>-0.18564096784420253</v>
      </c>
      <c r="L214">
        <f>RawData!$O$146</f>
        <v>-0.5161810135958097</v>
      </c>
      <c r="M214">
        <f>RawData!$O$147</f>
        <v>-0.25647097764811833</v>
      </c>
      <c r="N214">
        <f>RawData!$O$148</f>
        <v>1.3157870313318825</v>
      </c>
      <c r="O214">
        <f>RawData!$O$149</f>
        <v>1.0926943661209976E-3</v>
      </c>
      <c r="P214">
        <f>RawData!$O$150</f>
        <v>1.0571037496245024</v>
      </c>
      <c r="Q214">
        <f>RawData!$O$151</f>
        <v>-0.36378917432071806</v>
      </c>
      <c r="R214">
        <f>RawData!$O$152</f>
        <v>-0.39813099725594997</v>
      </c>
      <c r="S214">
        <f>RawData!$O$153</f>
        <v>1.1021773922269942</v>
      </c>
      <c r="T214">
        <f>RawData!$O$154</f>
        <v>1.7031592935935527</v>
      </c>
      <c r="U214">
        <f>RawData!$O$155</f>
        <v>-0.3466182628531021</v>
      </c>
      <c r="V214">
        <f>RawData!$O$156</f>
        <v>2.6849061567544932E-2</v>
      </c>
      <c r="W214">
        <f>RawData!$O$157</f>
        <v>-0.38096008578833401</v>
      </c>
      <c r="X214">
        <f>RawData!$O$158</f>
        <v>0.18997272050989653</v>
      </c>
      <c r="Y214">
        <f>RawData!$O$159</f>
        <v>-0.48613191852748178</v>
      </c>
      <c r="Z214">
        <f>RawData!$O$160</f>
        <v>-1.3931853168042964E-2</v>
      </c>
      <c r="AA214">
        <f>RawData!$O$161</f>
        <v>-0.55696192833139757</v>
      </c>
      <c r="AB214">
        <f>RawData!$O$162</f>
        <v>-0.28866643664989827</v>
      </c>
      <c r="AC214">
        <f>RawData!$O$163</f>
        <v>-0.25861734158157035</v>
      </c>
      <c r="AD214">
        <f>RawData!$O$164</f>
        <v>-0.38954554152214199</v>
      </c>
      <c r="AE214">
        <f>RawData!$O$165</f>
        <v>0.22216817951167644</v>
      </c>
      <c r="AF214">
        <f>RawData!$O$166</f>
        <v>-0.35520371858691008</v>
      </c>
      <c r="AG214">
        <v>0</v>
      </c>
      <c r="AJ214" t="s">
        <v>57</v>
      </c>
      <c r="AK214">
        <v>4767</v>
      </c>
      <c r="AL214">
        <v>6446</v>
      </c>
      <c r="AM214">
        <v>0.35221313194881476</v>
      </c>
      <c r="AN214">
        <v>3.8343998618493136</v>
      </c>
    </row>
    <row r="215" spans="2:40" x14ac:dyDescent="0.25">
      <c r="B215" t="str">
        <f>RawData!P2</f>
        <v>Number of Banks and Bank Branches per 1,000 Residents (2013)</v>
      </c>
      <c r="C215">
        <f>RawData!$P$137</f>
        <v>-0.20059991349116801</v>
      </c>
      <c r="D215">
        <f>RawData!$P$138</f>
        <v>0.12969854472790002</v>
      </c>
      <c r="E215">
        <f>RawData!$P$139</f>
        <v>-0.3634570787927538</v>
      </c>
      <c r="F215">
        <f>RawData!$P$140</f>
        <v>-0.3634570787927538</v>
      </c>
      <c r="G215">
        <f>RawData!$P$141</f>
        <v>6.7630471611931142</v>
      </c>
      <c r="H215">
        <f>RawData!$P$142</f>
        <v>0.7413555527254716</v>
      </c>
      <c r="I215">
        <f>RawData!$P$143</f>
        <v>-0.3634570787927538</v>
      </c>
      <c r="J215">
        <f>RawData!$P$144</f>
        <v>0.49356084665614047</v>
      </c>
      <c r="K215">
        <f>RawData!$P$145</f>
        <v>-0.1560444119607638</v>
      </c>
      <c r="L215">
        <f>RawData!$P$146</f>
        <v>-0.3634570787927538</v>
      </c>
      <c r="M215">
        <f>RawData!$P$147</f>
        <v>9.7382855507810964E-2</v>
      </c>
      <c r="N215">
        <f>RawData!$P$148</f>
        <v>1.3139135271158051</v>
      </c>
      <c r="O215">
        <f>RawData!$P$149</f>
        <v>1.0139775937994171</v>
      </c>
      <c r="P215">
        <f>RawData!$P$150</f>
        <v>0.41339250318260518</v>
      </c>
      <c r="Q215">
        <f>RawData!$P$151</f>
        <v>2.7885147435183211E-2</v>
      </c>
      <c r="R215">
        <f>RawData!$P$152</f>
        <v>-0.3634570787927538</v>
      </c>
      <c r="S215">
        <f>RawData!$P$153</f>
        <v>0.21087012251235532</v>
      </c>
      <c r="T215">
        <f>RawData!$P$154</f>
        <v>0.16844179610968241</v>
      </c>
      <c r="U215">
        <f>RawData!$P$155</f>
        <v>-0.15592587812165576</v>
      </c>
      <c r="V215">
        <f>RawData!$P$156</f>
        <v>-0.14064580310571145</v>
      </c>
      <c r="W215">
        <f>RawData!$P$157</f>
        <v>-0.3634570787927538</v>
      </c>
      <c r="X215">
        <f>RawData!$P$158</f>
        <v>-0.3634570787927538</v>
      </c>
      <c r="Y215">
        <f>RawData!$P$159</f>
        <v>-0.3634570787927538</v>
      </c>
      <c r="Z215">
        <f>RawData!$P$160</f>
        <v>-0.19442523423802735</v>
      </c>
      <c r="AA215">
        <f>RawData!$P$161</f>
        <v>2.9244508949803766E-2</v>
      </c>
      <c r="AB215">
        <f>RawData!$P$162</f>
        <v>-0.3634570787927538</v>
      </c>
      <c r="AC215">
        <f>RawData!$P$163</f>
        <v>0.57189116125968831</v>
      </c>
      <c r="AD215">
        <f>RawData!$P$164</f>
        <v>-0.3634570787927538</v>
      </c>
      <c r="AE215">
        <f>RawData!$P$165</f>
        <v>-0.25178359401452355</v>
      </c>
      <c r="AF215">
        <f>RawData!$P$166</f>
        <v>0.1976555143407335</v>
      </c>
      <c r="AG215">
        <v>0</v>
      </c>
      <c r="AJ215" t="s">
        <v>58</v>
      </c>
      <c r="AK215">
        <v>8903</v>
      </c>
      <c r="AL215">
        <v>7900</v>
      </c>
      <c r="AM215">
        <v>-0.11265865438616197</v>
      </c>
      <c r="AN215">
        <v>-0.66344456073588187</v>
      </c>
    </row>
    <row r="216" spans="2:40" x14ac:dyDescent="0.25">
      <c r="B216" t="str">
        <f>RawData!Q2</f>
        <v>Neighborhood Businesses per 1,000 residents (NAICS Sectors) (2013)</v>
      </c>
      <c r="C216">
        <f>RawData!$Q$137</f>
        <v>-0.33136909785718444</v>
      </c>
      <c r="D216">
        <f>RawData!$Q$138</f>
        <v>0.19382680842804609</v>
      </c>
      <c r="E216">
        <f>RawData!$Q$139</f>
        <v>-0.25860056330217729</v>
      </c>
      <c r="F216">
        <f>RawData!$Q$140</f>
        <v>-0.22590207695370171</v>
      </c>
      <c r="G216">
        <f>RawData!$Q$141</f>
        <v>7.1123862981436723</v>
      </c>
      <c r="H216">
        <f>RawData!$Q$142</f>
        <v>0.32659428623453279</v>
      </c>
      <c r="I216">
        <f>RawData!$Q$143</f>
        <v>-0.25607310781553372</v>
      </c>
      <c r="J216">
        <f>RawData!$Q$144</f>
        <v>-5.793567658417148E-2</v>
      </c>
      <c r="K216">
        <f>RawData!$Q$145</f>
        <v>-0.25079436045137937</v>
      </c>
      <c r="L216">
        <f>RawData!$Q$146</f>
        <v>-0.16446198789417013</v>
      </c>
      <c r="M216">
        <f>RawData!$Q$147</f>
        <v>-0.18103403631062426</v>
      </c>
      <c r="N216">
        <f>RawData!$Q$148</f>
        <v>1.3109001361559935</v>
      </c>
      <c r="O216">
        <f>RawData!$Q$149</f>
        <v>0.26843705361122472</v>
      </c>
      <c r="P216">
        <f>RawData!$Q$150</f>
        <v>0.49192434854814204</v>
      </c>
      <c r="Q216">
        <f>RawData!$Q$151</f>
        <v>-0.24479961471066694</v>
      </c>
      <c r="R216">
        <f>RawData!$Q$152</f>
        <v>-3.9339692727245384E-2</v>
      </c>
      <c r="S216">
        <f>RawData!$Q$153</f>
        <v>0.20127828483947463</v>
      </c>
      <c r="T216">
        <f>RawData!$Q$154</f>
        <v>0.60466542431818282</v>
      </c>
      <c r="U216">
        <f>RawData!$Q$155</f>
        <v>-0.11722562876387661</v>
      </c>
      <c r="V216">
        <f>RawData!$Q$156</f>
        <v>6.6134947057521237E-2</v>
      </c>
      <c r="W216">
        <f>RawData!$Q$157</f>
        <v>0.14653664752352727</v>
      </c>
      <c r="X216">
        <f>RawData!$Q$158</f>
        <v>-8.4872864852391788E-2</v>
      </c>
      <c r="Y216">
        <f>RawData!$Q$159</f>
        <v>-0.22596535080052144</v>
      </c>
      <c r="Z216">
        <f>RawData!$Q$160</f>
        <v>5.5747350060474335E-2</v>
      </c>
      <c r="AA216">
        <f>RawData!$Q$161</f>
        <v>-0.11833926380666963</v>
      </c>
      <c r="AB216">
        <f>RawData!$Q$162</f>
        <v>-0.20586639814817681</v>
      </c>
      <c r="AC216">
        <f>RawData!$Q$163</f>
        <v>9.8775005710419986E-2</v>
      </c>
      <c r="AD216">
        <f>RawData!$Q$164</f>
        <v>-0.25679913947641742</v>
      </c>
      <c r="AE216">
        <f>RawData!$Q$165</f>
        <v>-8.2565768185479504E-2</v>
      </c>
      <c r="AF216">
        <f>RawData!$Q$166</f>
        <v>-0.12688205180616707</v>
      </c>
      <c r="AG216">
        <v>0</v>
      </c>
      <c r="AJ216" t="s">
        <v>59</v>
      </c>
      <c r="AK216">
        <v>8569</v>
      </c>
      <c r="AL216">
        <v>9039</v>
      </c>
      <c r="AM216">
        <v>5.484887384759015E-2</v>
      </c>
      <c r="AN216">
        <v>0.95726640464052359</v>
      </c>
    </row>
    <row r="217" spans="2:40" x14ac:dyDescent="0.25">
      <c r="B217" t="str">
        <f>RawData!R2</f>
        <v>Percent of Employed Population with Travel Time to Work of 45 Minutes and Over (2013)</v>
      </c>
      <c r="C217">
        <f>RawData!$R$137</f>
        <v>0.73744535576199344</v>
      </c>
      <c r="D217">
        <f>RawData!$R$138</f>
        <v>1.4368008432339645</v>
      </c>
      <c r="E217">
        <f>RawData!$R$139</f>
        <v>-0.39022020742491853</v>
      </c>
      <c r="F217">
        <f>RawData!$R$140</f>
        <v>1.1897686463396011</v>
      </c>
      <c r="G217">
        <f>RawData!$R$141</f>
        <v>1.2916641910139126</v>
      </c>
      <c r="H217">
        <f>RawData!$R$142</f>
        <v>0.97174304366120046</v>
      </c>
      <c r="I217">
        <f>RawData!$R$143</f>
        <v>-0.78718241497365959</v>
      </c>
      <c r="J217">
        <f>RawData!$R$144</f>
        <v>-0.17271791571395539</v>
      </c>
      <c r="K217">
        <f>RawData!$R$145</f>
        <v>-2.2277454500758376</v>
      </c>
      <c r="L217">
        <f>RawData!$R$146</f>
        <v>-1.819100418946185</v>
      </c>
      <c r="M217">
        <f>RawData!$R$147</f>
        <v>-0.41321788268208171</v>
      </c>
      <c r="N217">
        <f>RawData!$R$148</f>
        <v>1.3117832213009146</v>
      </c>
      <c r="O217">
        <f>RawData!$R$149</f>
        <v>0.36229715296889742</v>
      </c>
      <c r="P217">
        <f>RawData!$R$150</f>
        <v>1.2052398499487091</v>
      </c>
      <c r="Q217">
        <f>RawData!$R$151</f>
        <v>-0.12833048750302156</v>
      </c>
      <c r="R217">
        <f>RawData!$R$152</f>
        <v>-1.4865604655654296</v>
      </c>
      <c r="S217">
        <f>RawData!$R$153</f>
        <v>1.1656916959269519</v>
      </c>
      <c r="T217">
        <f>RawData!$R$154</f>
        <v>0.64297778631610758</v>
      </c>
      <c r="U217">
        <f>RawData!$R$155</f>
        <v>-1.2457694366328205</v>
      </c>
      <c r="V217">
        <f>RawData!$R$156</f>
        <v>0.7279664132976239</v>
      </c>
      <c r="W217">
        <f>RawData!$R$157</f>
        <v>0.49307371353404394</v>
      </c>
      <c r="X217">
        <f>RawData!$R$158</f>
        <v>1.3288232682837442</v>
      </c>
      <c r="Y217">
        <f>RawData!$R$159</f>
        <v>0.10610794041590178</v>
      </c>
      <c r="Z217">
        <f>RawData!$R$160</f>
        <v>-1.2590572546081229</v>
      </c>
      <c r="AA217">
        <f>RawData!$R$161</f>
        <v>-1.7452859313128399</v>
      </c>
      <c r="AB217">
        <f>RawData!$R$162</f>
        <v>-2.3115641569831435</v>
      </c>
      <c r="AC217">
        <f>RawData!$R$163</f>
        <v>1.1729433016346691</v>
      </c>
      <c r="AD217">
        <f>RawData!$R$164</f>
        <v>-1.7307087239574304</v>
      </c>
      <c r="AE217">
        <f>RawData!$R$165</f>
        <v>-1.1593142395209717</v>
      </c>
      <c r="AF217">
        <f>RawData!$R$166</f>
        <v>-0.37546525503000899</v>
      </c>
      <c r="AG217">
        <v>0</v>
      </c>
      <c r="AJ217" t="s">
        <v>60</v>
      </c>
      <c r="AK217">
        <v>11568</v>
      </c>
      <c r="AL217">
        <v>9849</v>
      </c>
      <c r="AM217">
        <v>-0.14859958506224066</v>
      </c>
      <c r="AN217">
        <v>-1.0111892923712735</v>
      </c>
    </row>
    <row r="218" spans="2:40" x14ac:dyDescent="0.25">
      <c r="B218" t="str">
        <f>RawData!S2</f>
        <v>Racial Diversity Index (2010)</v>
      </c>
      <c r="C218">
        <f>RawData!$S$137</f>
        <v>-0.82404943297614364</v>
      </c>
      <c r="D218">
        <f>RawData!$S$138</f>
        <v>-1.1826441924207962</v>
      </c>
      <c r="E218">
        <f>RawData!$S$139</f>
        <v>-2.098681086203952</v>
      </c>
      <c r="F218">
        <f>RawData!$S$140</f>
        <v>-0.45834603593062762</v>
      </c>
      <c r="G218">
        <f>RawData!$S$141</f>
        <v>0.64362298116689864</v>
      </c>
      <c r="H218">
        <f>RawData!$S$142</f>
        <v>4.7993747657003018E-2</v>
      </c>
      <c r="I218">
        <f>RawData!$S$143</f>
        <v>-1.9710856335345543</v>
      </c>
      <c r="J218">
        <f>RawData!$S$144</f>
        <v>-2.0895262415167428</v>
      </c>
      <c r="K218">
        <f>RawData!$S$145</f>
        <v>-2.1145480641084098</v>
      </c>
      <c r="L218">
        <f>RawData!$S$146</f>
        <v>-2.0476126608654868</v>
      </c>
      <c r="M218">
        <f>RawData!$S$147</f>
        <v>3.1768779427493669E-2</v>
      </c>
      <c r="N218">
        <f>RawData!$S$148</f>
        <v>1.3564195000618702</v>
      </c>
      <c r="O218">
        <f>RawData!$S$149</f>
        <v>0.37589977517666812</v>
      </c>
      <c r="P218">
        <f>RawData!$S$150</f>
        <v>-0.82387396836892235</v>
      </c>
      <c r="Q218">
        <f>RawData!$S$151</f>
        <v>-1.3681148986216201</v>
      </c>
      <c r="R218">
        <f>RawData!$S$152</f>
        <v>-1.4121841240507369</v>
      </c>
      <c r="S218">
        <f>RawData!$S$153</f>
        <v>-0.63642899186055779</v>
      </c>
      <c r="T218">
        <f>RawData!$S$154</f>
        <v>0.32685967043647474</v>
      </c>
      <c r="U218">
        <f>RawData!$S$155</f>
        <v>-2.023912735942643</v>
      </c>
      <c r="V218">
        <f>RawData!$S$156</f>
        <v>-0.36649275781349483</v>
      </c>
      <c r="W218">
        <f>RawData!$S$157</f>
        <v>-0.23916561597051875</v>
      </c>
      <c r="X218">
        <f>RawData!$S$158</f>
        <v>-0.55058887624995212</v>
      </c>
      <c r="Y218">
        <f>RawData!$S$159</f>
        <v>-1.5885440368082506</v>
      </c>
      <c r="Z218">
        <f>RawData!$S$160</f>
        <v>-1.9144292436858805</v>
      </c>
      <c r="AA218">
        <f>RawData!$S$161</f>
        <v>-1.0645130095132498</v>
      </c>
      <c r="AB218">
        <f>RawData!$S$162</f>
        <v>-2.1267400021486842</v>
      </c>
      <c r="AC218">
        <f>RawData!$S$163</f>
        <v>-1.5826479730999998</v>
      </c>
      <c r="AD218">
        <f>RawData!$S$164</f>
        <v>-2.0386079848919412</v>
      </c>
      <c r="AE218">
        <f>RawData!$S$165</f>
        <v>-0.51351624757165548</v>
      </c>
      <c r="AF218">
        <f>RawData!$S$166</f>
        <v>0.33775485126727983</v>
      </c>
      <c r="AG218">
        <v>0</v>
      </c>
      <c r="AJ218" t="s">
        <v>103</v>
      </c>
      <c r="AK218">
        <v>15041</v>
      </c>
      <c r="AL218">
        <v>14914</v>
      </c>
      <c r="AM218">
        <v>-8.4435875274250383E-3</v>
      </c>
      <c r="AN218">
        <v>0.3448832642660572</v>
      </c>
    </row>
    <row r="219" spans="2:40" x14ac:dyDescent="0.25">
      <c r="B219" t="str">
        <f>RawData!T2</f>
        <v>Percent  of Population (Over the age of 18) Who are Registered to Vote 2012)</v>
      </c>
      <c r="C219">
        <f>RawData!$T$137</f>
        <v>0.6343163127951944</v>
      </c>
      <c r="D219">
        <f>RawData!$T$138</f>
        <v>-0.28686201940188216</v>
      </c>
      <c r="E219">
        <f>RawData!$T$139</f>
        <v>1.3588690173935456</v>
      </c>
      <c r="F219">
        <f>RawData!$T$140</f>
        <v>1.3757929502490494</v>
      </c>
      <c r="G219">
        <f>RawData!$T$141</f>
        <v>-1.965847291216996</v>
      </c>
      <c r="H219">
        <f>RawData!$T$142</f>
        <v>-0.52874275009308347</v>
      </c>
      <c r="I219">
        <f>RawData!$T$143</f>
        <v>0.1937754976661559</v>
      </c>
      <c r="J219">
        <f>RawData!$T$144</f>
        <v>0.72161000219421834</v>
      </c>
      <c r="K219">
        <f>RawData!$T$145</f>
        <v>0.67154757791300512</v>
      </c>
      <c r="L219">
        <f>RawData!$T$146</f>
        <v>0.82175944218679009</v>
      </c>
      <c r="M219">
        <f>RawData!$T$147</f>
        <v>0.57771704074988528</v>
      </c>
      <c r="N219">
        <f>RawData!$T$148</f>
        <v>1.2930914062125911</v>
      </c>
      <c r="O219">
        <f>RawData!$T$149</f>
        <v>-0.54136726101498411</v>
      </c>
      <c r="P219">
        <f>RawData!$T$150</f>
        <v>0.27965546793128354</v>
      </c>
      <c r="Q219">
        <f>RawData!$T$151</f>
        <v>0.7399749793754683</v>
      </c>
      <c r="R219">
        <f>RawData!$T$152</f>
        <v>0.26602507026279487</v>
      </c>
      <c r="S219">
        <f>RawData!$T$153</f>
        <v>-0.24073877556287607</v>
      </c>
      <c r="T219">
        <f>RawData!$T$154</f>
        <v>-0.68349887442871371</v>
      </c>
      <c r="U219">
        <f>RawData!$T$155</f>
        <v>0.62246887491339009</v>
      </c>
      <c r="V219">
        <f>RawData!$T$156</f>
        <v>-1.6941961686904758</v>
      </c>
      <c r="W219">
        <f>RawData!$T$157</f>
        <v>2.5588934904621619</v>
      </c>
      <c r="X219">
        <f>RawData!$T$158</f>
        <v>-1.1569340510615169</v>
      </c>
      <c r="Y219">
        <f>RawData!$T$159</f>
        <v>0.75993935993347861</v>
      </c>
      <c r="Z219">
        <f>RawData!$T$160</f>
        <v>0.38600041615216918</v>
      </c>
      <c r="AA219">
        <f>RawData!$T$161</f>
        <v>0.79073454146596478</v>
      </c>
      <c r="AB219">
        <f>RawData!$T$162</f>
        <v>9.7700535543081155E-2</v>
      </c>
      <c r="AC219">
        <f>RawData!$T$163</f>
        <v>0.20769847656131982</v>
      </c>
      <c r="AD219">
        <f>RawData!$T$164</f>
        <v>-7.5948684459727328E-2</v>
      </c>
      <c r="AE219">
        <f>RawData!$T$165</f>
        <v>-0.38080233732870583</v>
      </c>
      <c r="AF219">
        <f>RawData!$T$166</f>
        <v>-1.1384378948944704</v>
      </c>
      <c r="AG219">
        <v>0</v>
      </c>
      <c r="AJ219" t="s">
        <v>62</v>
      </c>
      <c r="AK219">
        <v>17151</v>
      </c>
      <c r="AL219">
        <v>16391</v>
      </c>
      <c r="AM219">
        <v>-4.4312284997959306E-2</v>
      </c>
      <c r="AN219">
        <v>-2.1625784923716704E-3</v>
      </c>
    </row>
    <row r="220" spans="2:40" x14ac:dyDescent="0.25">
      <c r="B220" t="str">
        <f>RawData!U2</f>
        <v>Percent  Population (Over the age of 18) Who Voted in the General Election (2012)</v>
      </c>
      <c r="C220">
        <f>RawData!$U$137</f>
        <v>0.99573751224816487</v>
      </c>
      <c r="D220">
        <f>RawData!$U$138</f>
        <v>4.5811356186966544E-2</v>
      </c>
      <c r="E220">
        <f>RawData!$U$139</f>
        <v>0.57217529209062745</v>
      </c>
      <c r="F220">
        <f>RawData!$U$140</f>
        <v>1.5066101907456559</v>
      </c>
      <c r="G220">
        <f>RawData!$U$141</f>
        <v>-1.6021186048372387</v>
      </c>
      <c r="H220">
        <f>RawData!$U$142</f>
        <v>-0.74742504344616578</v>
      </c>
      <c r="I220">
        <f>RawData!$U$143</f>
        <v>0.24032294135226576</v>
      </c>
      <c r="J220">
        <f>RawData!$U$144</f>
        <v>0.42121702866261462</v>
      </c>
      <c r="K220">
        <f>RawData!$U$145</f>
        <v>0.29448345755050737</v>
      </c>
      <c r="L220">
        <f>RawData!$U$146</f>
        <v>0.1914471473743761</v>
      </c>
      <c r="M220">
        <f>RawData!$U$147</f>
        <v>0.64492046153415594</v>
      </c>
      <c r="N220">
        <f>RawData!$U$148</f>
        <v>1.2848302739535888</v>
      </c>
      <c r="O220">
        <f>RawData!$U$149</f>
        <v>-0.57516884419003744</v>
      </c>
      <c r="P220">
        <f>RawData!$U$150</f>
        <v>0.58682635521944704</v>
      </c>
      <c r="Q220">
        <f>RawData!$U$151</f>
        <v>1.0718285880928058</v>
      </c>
      <c r="R220">
        <f>RawData!$U$152</f>
        <v>-0.31091341456033761</v>
      </c>
      <c r="S220">
        <f>RawData!$U$153</f>
        <v>-0.12459875674693867</v>
      </c>
      <c r="T220">
        <f>RawData!$U$154</f>
        <v>-0.20140158787283879</v>
      </c>
      <c r="U220">
        <f>RawData!$U$155</f>
        <v>0.15019755925675984</v>
      </c>
      <c r="V220">
        <f>RawData!$U$156</f>
        <v>-1.7006961418212461</v>
      </c>
      <c r="W220">
        <f>RawData!$U$157</f>
        <v>2.9085344752127713</v>
      </c>
      <c r="X220">
        <f>RawData!$U$158</f>
        <v>-0.46926303444823669</v>
      </c>
      <c r="Y220">
        <f>RawData!$U$159</f>
        <v>0.69718550797704537</v>
      </c>
      <c r="Z220">
        <f>RawData!$U$160</f>
        <v>0.21224309397370972</v>
      </c>
      <c r="AA220">
        <f>RawData!$U$161</f>
        <v>0.1753516268981993</v>
      </c>
      <c r="AB220">
        <f>RawData!$U$162</f>
        <v>-0.24122961936928936</v>
      </c>
      <c r="AC220">
        <f>RawData!$U$163</f>
        <v>0.49013015181858888</v>
      </c>
      <c r="AD220">
        <f>RawData!$U$164</f>
        <v>-0.22730722245814</v>
      </c>
      <c r="AE220">
        <f>RawData!$U$165</f>
        <v>-0.99405555278141589</v>
      </c>
      <c r="AF220">
        <f>RawData!$U$166</f>
        <v>-1.1438895211887972</v>
      </c>
      <c r="AG220">
        <v>0</v>
      </c>
      <c r="AJ220" t="s">
        <v>63</v>
      </c>
      <c r="AK220">
        <v>11589</v>
      </c>
      <c r="AL220">
        <v>10681</v>
      </c>
      <c r="AM220">
        <v>-7.8350159634135816E-2</v>
      </c>
      <c r="AN220">
        <v>-0.33149438371115975</v>
      </c>
    </row>
    <row r="221" spans="2:40" x14ac:dyDescent="0.25">
      <c r="B221" t="str">
        <f>RawData!V2</f>
        <v>Number of Persons with Library Cards per 1,000 Residents (2013)</v>
      </c>
      <c r="C221">
        <f>RawData!$V$137</f>
        <v>-1.2318051145818154</v>
      </c>
      <c r="D221">
        <f>RawData!$V$138</f>
        <v>-0.72083082761690431</v>
      </c>
      <c r="E221">
        <f>RawData!$V$139</f>
        <v>0.18569466779073984</v>
      </c>
      <c r="F221">
        <f>RawData!$V$140</f>
        <v>-1.8530593123123005</v>
      </c>
      <c r="G221">
        <f>RawData!$V$141</f>
        <v>0.92674381694809693</v>
      </c>
      <c r="H221">
        <f>RawData!$V$142</f>
        <v>-0.51605215002800653</v>
      </c>
      <c r="I221">
        <f>RawData!$V$143</f>
        <v>0.56447077729254858</v>
      </c>
      <c r="J221">
        <f>RawData!$V$144</f>
        <v>0.12680051723829386</v>
      </c>
      <c r="K221">
        <f>RawData!$V$145</f>
        <v>0.30104826608585161</v>
      </c>
      <c r="L221">
        <f>RawData!$V$146</f>
        <v>0.32172467527951021</v>
      </c>
      <c r="M221">
        <f>RawData!$V$147</f>
        <v>-0.31431225099937987</v>
      </c>
      <c r="N221">
        <f>RawData!$V$148</f>
        <v>1.3136965932649929</v>
      </c>
      <c r="O221">
        <f>RawData!$V$149</f>
        <v>1.1984990134382176</v>
      </c>
      <c r="P221">
        <f>RawData!$V$150</f>
        <v>0.74663334887871469</v>
      </c>
      <c r="Q221">
        <f>RawData!$V$151</f>
        <v>-0.60151398932619704</v>
      </c>
      <c r="R221">
        <f>RawData!$V$152</f>
        <v>1.0699155228054127</v>
      </c>
      <c r="S221">
        <f>RawData!$V$153</f>
        <v>0.78621735662115932</v>
      </c>
      <c r="T221">
        <f>RawData!$V$154</f>
        <v>1.7578242477352297</v>
      </c>
      <c r="U221">
        <f>RawData!$V$155</f>
        <v>-4.1190004334678093E-2</v>
      </c>
      <c r="V221">
        <f>RawData!$V$156</f>
        <v>-2.6123135871217023</v>
      </c>
      <c r="W221">
        <f>RawData!$V$157</f>
        <v>0.24712170220377402</v>
      </c>
      <c r="X221">
        <f>RawData!$V$158</f>
        <v>-0.39170256518272145</v>
      </c>
      <c r="Y221">
        <f>RawData!$V$159</f>
        <v>0.91080485941812273</v>
      </c>
      <c r="Z221">
        <f>RawData!$V$160</f>
        <v>4.8732901429154624E-2</v>
      </c>
      <c r="AA221">
        <f>RawData!$V$161</f>
        <v>0.49815114753307144</v>
      </c>
      <c r="AB221">
        <f>RawData!$V$162</f>
        <v>0.32094806804299836</v>
      </c>
      <c r="AC221">
        <f>RawData!$V$163</f>
        <v>-0.61639017170745602</v>
      </c>
      <c r="AD221">
        <f>RawData!$V$164</f>
        <v>-0.28811143888377533</v>
      </c>
      <c r="AE221">
        <f>RawData!$V$165</f>
        <v>-0.58120420724392852</v>
      </c>
      <c r="AF221">
        <f>RawData!$V$166</f>
        <v>-1.3546510902545994</v>
      </c>
      <c r="AG221">
        <v>0</v>
      </c>
      <c r="AJ221" t="s">
        <v>64</v>
      </c>
      <c r="AK221">
        <v>9770</v>
      </c>
      <c r="AL221">
        <v>9322</v>
      </c>
      <c r="AM221">
        <v>-4.5854657113613098E-2</v>
      </c>
      <c r="AN221">
        <v>-1.7085725092938715E-2</v>
      </c>
    </row>
    <row r="222" spans="2:40" x14ac:dyDescent="0.25">
      <c r="B222" t="str">
        <f>RawData!W2</f>
        <v>Percentage of Housing Units that are Owner-Occupied (2013)</v>
      </c>
      <c r="C222">
        <f>RawData!$W$137</f>
        <v>1.3664979770551089</v>
      </c>
      <c r="D222">
        <f>RawData!$W$138</f>
        <v>0.64784456226580955</v>
      </c>
      <c r="E222">
        <f>RawData!$W$139</f>
        <v>-1.37423989094722</v>
      </c>
      <c r="F222">
        <f>RawData!$W$140</f>
        <v>1.5019546981995462</v>
      </c>
      <c r="G222">
        <f>RawData!$W$141</f>
        <v>-1.0036346266932319</v>
      </c>
      <c r="H222">
        <f>RawData!$W$142</f>
        <v>-0.31931699429528959</v>
      </c>
      <c r="I222">
        <f>RawData!$W$143</f>
        <v>5.4425036995383147E-2</v>
      </c>
      <c r="J222">
        <f>RawData!$W$144</f>
        <v>-0.32983058031710855</v>
      </c>
      <c r="K222">
        <f>RawData!$W$145</f>
        <v>-0.60665472513707142</v>
      </c>
      <c r="L222">
        <f>RawData!$W$146</f>
        <v>-1.6543578836916115</v>
      </c>
      <c r="M222">
        <f>RawData!$W$147</f>
        <v>1.257579117357861</v>
      </c>
      <c r="N222">
        <f>RawData!$W$148</f>
        <v>1.2881234775128438</v>
      </c>
      <c r="O222">
        <f>RawData!$W$149</f>
        <v>0.16079338059436729</v>
      </c>
      <c r="P222">
        <f>RawData!$W$150</f>
        <v>0.19117416089116673</v>
      </c>
      <c r="Q222">
        <f>RawData!$W$151</f>
        <v>1.2672739705635938</v>
      </c>
      <c r="R222">
        <f>RawData!$W$152</f>
        <v>-1.8683302784406095</v>
      </c>
      <c r="S222">
        <f>RawData!$W$153</f>
        <v>0.55807212406324891</v>
      </c>
      <c r="T222">
        <f>RawData!$W$154</f>
        <v>-0.88056022273276513</v>
      </c>
      <c r="U222">
        <f>RawData!$W$155</f>
        <v>-1.129382022939861</v>
      </c>
      <c r="V222">
        <f>RawData!$W$156</f>
        <v>0.80536033976054855</v>
      </c>
      <c r="W222">
        <f>RawData!$W$157</f>
        <v>1.4878788286201325</v>
      </c>
      <c r="X222">
        <f>RawData!$W$158</f>
        <v>1.0605936111994458</v>
      </c>
      <c r="Y222">
        <f>RawData!$W$159</f>
        <v>-1.2173310118939262</v>
      </c>
      <c r="Z222">
        <f>RawData!$W$160</f>
        <v>-0.2383935122319189</v>
      </c>
      <c r="AA222">
        <f>RawData!$W$161</f>
        <v>-1.5264482772396546</v>
      </c>
      <c r="AB222">
        <f>RawData!$W$162</f>
        <v>-1.530510979173116</v>
      </c>
      <c r="AC222">
        <f>RawData!$W$163</f>
        <v>0.7664239216382972</v>
      </c>
      <c r="AD222">
        <f>RawData!$W$164</f>
        <v>-0.69900709064337796</v>
      </c>
      <c r="AE222">
        <f>RawData!$W$165</f>
        <v>-1.7998901548465644</v>
      </c>
      <c r="AF222">
        <f>RawData!$W$166</f>
        <v>-0.39685166800156702</v>
      </c>
      <c r="AG222">
        <v>0</v>
      </c>
      <c r="AJ222" t="s">
        <v>65</v>
      </c>
      <c r="AK222">
        <v>7215</v>
      </c>
      <c r="AL222">
        <v>7377</v>
      </c>
      <c r="AM222">
        <v>2.2453222453222454E-2</v>
      </c>
      <c r="AN222">
        <v>0.64382385075067516</v>
      </c>
    </row>
    <row r="223" spans="2:40" x14ac:dyDescent="0.25">
      <c r="B223" t="str">
        <f>RawData!X2</f>
        <v>Percentage of Residential Properties that are Vacant and Abandoned (2013)</v>
      </c>
      <c r="C223">
        <f>RawData!$X$137</f>
        <v>0.76082624370939922</v>
      </c>
      <c r="D223">
        <f>RawData!$X$138</f>
        <v>0.74536385898672031</v>
      </c>
      <c r="E223">
        <f>RawData!$X$139</f>
        <v>-1.7017602033826105</v>
      </c>
      <c r="F223">
        <f>RawData!$X$140</f>
        <v>0.79221472675872795</v>
      </c>
      <c r="G223">
        <f>RawData!$X$141</f>
        <v>-0.1890788190651666</v>
      </c>
      <c r="H223">
        <f>RawData!$X$142</f>
        <v>0.68004130305542154</v>
      </c>
      <c r="I223">
        <f>RawData!$X$143</f>
        <v>0.18202301245687816</v>
      </c>
      <c r="J223">
        <f>RawData!$X$144</f>
        <v>-0.33203613803018855</v>
      </c>
      <c r="K223">
        <f>RawData!$X$145</f>
        <v>-0.76483037389844977</v>
      </c>
      <c r="L223">
        <f>RawData!$X$146</f>
        <v>-2.4635365484780292</v>
      </c>
      <c r="M223">
        <f>RawData!$X$147</f>
        <v>0.74528656653055303</v>
      </c>
      <c r="N223">
        <f>RawData!$X$148</f>
        <v>1.2920634323991154</v>
      </c>
      <c r="O223">
        <f>RawData!$X$149</f>
        <v>0.6322403544248697</v>
      </c>
      <c r="P223">
        <f>RawData!$X$150</f>
        <v>0.75548295637557938</v>
      </c>
      <c r="Q223">
        <f>RawData!$X$151</f>
        <v>0.76940626705460036</v>
      </c>
      <c r="R223">
        <f>RawData!$X$152</f>
        <v>-1.26143701177116</v>
      </c>
      <c r="S223">
        <f>RawData!$X$153</f>
        <v>0.71510679273002464</v>
      </c>
      <c r="T223">
        <f>RawData!$X$154</f>
        <v>0.4423777268692497</v>
      </c>
      <c r="U223">
        <f>RawData!$X$155</f>
        <v>-1.0856011628202846</v>
      </c>
      <c r="V223">
        <f>RawData!$X$156</f>
        <v>0.61876196410646522</v>
      </c>
      <c r="W223">
        <f>RawData!$X$157</f>
        <v>0.79699260670936378</v>
      </c>
      <c r="X223">
        <f>RawData!$X$158</f>
        <v>0.7632246416167382</v>
      </c>
      <c r="Y223">
        <f>RawData!$X$159</f>
        <v>-0.82278372234871211</v>
      </c>
      <c r="Z223">
        <f>RawData!$X$160</f>
        <v>-0.54114139540301021</v>
      </c>
      <c r="AA223">
        <f>RawData!$X$161</f>
        <v>-0.74447171728827155</v>
      </c>
      <c r="AB223">
        <f>RawData!$X$162</f>
        <v>-2.6272729238295152</v>
      </c>
      <c r="AC223">
        <f>RawData!$X$163</f>
        <v>0.7639598003817033</v>
      </c>
      <c r="AD223">
        <f>RawData!$X$164</f>
        <v>-1.048536283112161</v>
      </c>
      <c r="AE223">
        <f>RawData!$X$165</f>
        <v>-1.9024666313321588</v>
      </c>
      <c r="AF223">
        <f>RawData!$X$166</f>
        <v>-4.0130895977214275E-2</v>
      </c>
      <c r="AG223">
        <v>0</v>
      </c>
      <c r="AJ223" t="s">
        <v>66</v>
      </c>
      <c r="AK223">
        <v>21877</v>
      </c>
      <c r="AL223">
        <v>19259</v>
      </c>
      <c r="AM223">
        <v>-0.11966905882890708</v>
      </c>
      <c r="AN223">
        <v>-0.73127338891980265</v>
      </c>
    </row>
    <row r="224" spans="2:40" x14ac:dyDescent="0.25">
      <c r="B224" t="str">
        <f>RawData!Y2</f>
        <v>Percentage of Residential Properties with Housing Violations (Excluding Vacants) (2013)</v>
      </c>
      <c r="C224">
        <f>RawData!$Y$137</f>
        <v>0.61266941223353588</v>
      </c>
      <c r="D224">
        <f>RawData!$Y$138</f>
        <v>0.69866651830539117</v>
      </c>
      <c r="E224">
        <f>RawData!$Y$139</f>
        <v>-1.1090380071433961</v>
      </c>
      <c r="F224">
        <f>RawData!$Y$140</f>
        <v>0.74095975186645524</v>
      </c>
      <c r="G224">
        <f>RawData!$Y$141</f>
        <v>-0.94217489760819173</v>
      </c>
      <c r="H224">
        <f>RawData!$Y$142</f>
        <v>0.58551016550678092</v>
      </c>
      <c r="I224">
        <f>RawData!$Y$143</f>
        <v>-8.1580510571292869E-2</v>
      </c>
      <c r="J224">
        <f>RawData!$Y$144</f>
        <v>-9.8348277773950346E-2</v>
      </c>
      <c r="K224">
        <f>RawData!$Y$145</f>
        <v>-0.23559800338277401</v>
      </c>
      <c r="L224">
        <f>RawData!$Y$146</f>
        <v>-2.921247939097976</v>
      </c>
      <c r="M224">
        <f>RawData!$Y$147</f>
        <v>0.54053989404141367</v>
      </c>
      <c r="N224">
        <f>RawData!$Y$148</f>
        <v>1.2943211009640743</v>
      </c>
      <c r="O224">
        <f>RawData!$Y$149</f>
        <v>0.35547596864985914</v>
      </c>
      <c r="P224">
        <f>RawData!$Y$150</f>
        <v>0.63353633736771831</v>
      </c>
      <c r="Q224">
        <f>RawData!$Y$151</f>
        <v>0.42765925112187386</v>
      </c>
      <c r="R224">
        <f>RawData!$Y$152</f>
        <v>8.1119962671690263E-3</v>
      </c>
      <c r="S224">
        <f>RawData!$Y$153</f>
        <v>0.51369046749234326</v>
      </c>
      <c r="T224">
        <f>RawData!$Y$154</f>
        <v>-0.37685657525266109</v>
      </c>
      <c r="U224">
        <f>RawData!$Y$155</f>
        <v>-0.39302794196748858</v>
      </c>
      <c r="V224">
        <f>RawData!$Y$156</f>
        <v>0.4449551371468739</v>
      </c>
      <c r="W224">
        <f>RawData!$Y$157</f>
        <v>0.74374154993646235</v>
      </c>
      <c r="X224">
        <f>RawData!$Y$158</f>
        <v>0.66016878594303974</v>
      </c>
      <c r="Y224">
        <f>RawData!$Y$159</f>
        <v>-1.3401941590147537</v>
      </c>
      <c r="Z224">
        <f>RawData!$Y$160</f>
        <v>-0.12989635061369337</v>
      </c>
      <c r="AA224">
        <f>RawData!$Y$161</f>
        <v>-3.1700555492516767</v>
      </c>
      <c r="AB224">
        <f>RawData!$Y$162</f>
        <v>-1.760250872708905</v>
      </c>
      <c r="AC224">
        <f>RawData!$Y$163</f>
        <v>0.705445951135103</v>
      </c>
      <c r="AD224">
        <f>RawData!$Y$164</f>
        <v>-0.95077232777821929</v>
      </c>
      <c r="AE224">
        <f>RawData!$Y$165</f>
        <v>-0.70278519451055133</v>
      </c>
      <c r="AF224">
        <f>RawData!$Y$166</f>
        <v>-9.7927532180538443E-2</v>
      </c>
      <c r="AG224">
        <v>0</v>
      </c>
      <c r="AJ224" t="s">
        <v>67</v>
      </c>
      <c r="AK224">
        <v>11561</v>
      </c>
      <c r="AL224">
        <v>8184</v>
      </c>
      <c r="AM224">
        <v>-0.29210275927687918</v>
      </c>
      <c r="AN224">
        <v>-2.3996472946374778</v>
      </c>
    </row>
    <row r="225" spans="2:40" x14ac:dyDescent="0.25">
      <c r="B225" t="str">
        <f>RawData!Z2</f>
        <v>Affordability Index - Rent (2013)</v>
      </c>
      <c r="C225">
        <f>RawData!$Z$137</f>
        <v>0.36259084601785102</v>
      </c>
      <c r="D225">
        <f>RawData!$Z$138</f>
        <v>-0.77848773694037698</v>
      </c>
      <c r="E225">
        <f>RawData!$Z$139</f>
        <v>1.6052764523100098</v>
      </c>
      <c r="F225">
        <f>RawData!$Z$140</f>
        <v>1.690033245430328</v>
      </c>
      <c r="G225">
        <f>RawData!$Z$141</f>
        <v>3.2077530592175174</v>
      </c>
      <c r="H225">
        <f>RawData!$Z$142</f>
        <v>-0.94295174084219069</v>
      </c>
      <c r="I225">
        <f>RawData!$Z$143</f>
        <v>0.18684122095200989</v>
      </c>
      <c r="J225">
        <f>RawData!$Z$144</f>
        <v>-0.94788640664299761</v>
      </c>
      <c r="K225">
        <f>RawData!$Z$145</f>
        <v>1.1058452216990711</v>
      </c>
      <c r="L225">
        <f>RawData!$Z$146</f>
        <v>1.0619085420068868</v>
      </c>
      <c r="M225">
        <f>RawData!$Z$147</f>
        <v>0.40348929731933314</v>
      </c>
      <c r="N225">
        <f>RawData!$Z$148</f>
        <v>1.2725091872659915</v>
      </c>
      <c r="O225">
        <f>RawData!$Z$149</f>
        <v>-1.5347518322279419</v>
      </c>
      <c r="P225">
        <f>RawData!$Z$150</f>
        <v>-1.2676545115255502</v>
      </c>
      <c r="Q225">
        <f>RawData!$Z$151</f>
        <v>0.19922326649530828</v>
      </c>
      <c r="R225">
        <f>RawData!$Z$152</f>
        <v>-0.94273022584335275</v>
      </c>
      <c r="S225">
        <f>RawData!$Z$153</f>
        <v>-1.2733496569347096</v>
      </c>
      <c r="T225">
        <f>RawData!$Z$154</f>
        <v>-1.2524091563713686</v>
      </c>
      <c r="U225">
        <f>RawData!$Z$155</f>
        <v>-0.44640181755051001</v>
      </c>
      <c r="V225">
        <f>RawData!$Z$156</f>
        <v>-6.4332882173076908E-2</v>
      </c>
      <c r="W225">
        <f>RawData!$Z$157</f>
        <v>-1.5313521871444684</v>
      </c>
      <c r="X225">
        <f>RawData!$Z$158</f>
        <v>-0.86431794255936722</v>
      </c>
      <c r="Y225">
        <f>RawData!$Z$159</f>
        <v>0.80599366620388357</v>
      </c>
      <c r="Z225">
        <f>RawData!$Z$160</f>
        <v>1.3275913560063555</v>
      </c>
      <c r="AA225">
        <f>RawData!$Z$161</f>
        <v>0.24211615448191875</v>
      </c>
      <c r="AB225">
        <f>RawData!$Z$162</f>
        <v>-0.44143820860940236</v>
      </c>
      <c r="AC225">
        <f>RawData!$Z$163</f>
        <v>-1.3316818248502873</v>
      </c>
      <c r="AD225">
        <f>RawData!$Z$164</f>
        <v>0.4048718755932646</v>
      </c>
      <c r="AE225">
        <f>RawData!$Z$165</f>
        <v>-0.92310943033307102</v>
      </c>
      <c r="AF225">
        <f>RawData!$Z$166</f>
        <v>0.76420664569698549</v>
      </c>
      <c r="AG225">
        <v>0</v>
      </c>
      <c r="AJ225" t="s">
        <v>68</v>
      </c>
      <c r="AK225">
        <v>12639</v>
      </c>
      <c r="AL225">
        <v>13002</v>
      </c>
      <c r="AM225">
        <v>2.8720626631853787E-2</v>
      </c>
      <c r="AN225">
        <v>0.7044638159143839</v>
      </c>
    </row>
    <row r="226" spans="2:40" x14ac:dyDescent="0.25">
      <c r="B226" t="str">
        <f>RawData!AA2</f>
        <v>Percent of Babies Born with a Satisfactory Birth Weight (2013)</v>
      </c>
      <c r="C226">
        <f>RawData!$AA$137</f>
        <v>-0.63360987452689954</v>
      </c>
      <c r="D226">
        <f>RawData!$AA$138</f>
        <v>1.8610993218667291</v>
      </c>
      <c r="E226">
        <f>RawData!$AA$139</f>
        <v>-1.6837492945596637</v>
      </c>
      <c r="F226">
        <f>RawData!$AA$140</f>
        <v>1.7723959737263104</v>
      </c>
      <c r="G226">
        <f>RawData!$AA$141</f>
        <v>0.38984723719287712</v>
      </c>
      <c r="H226">
        <f>RawData!$AA$142</f>
        <v>0.7707119062902823</v>
      </c>
      <c r="I226">
        <f>RawData!$AA$143</f>
        <v>-0.41917697356255146</v>
      </c>
      <c r="J226">
        <f>RawData!$AA$144</f>
        <v>0.62092609597897996</v>
      </c>
      <c r="K226">
        <f>RawData!$AA$145</f>
        <v>-0.82956890505932912</v>
      </c>
      <c r="L226">
        <f>RawData!$AA$146</f>
        <v>9.4052048479524336E-2</v>
      </c>
      <c r="M226">
        <f>RawData!$AA$147</f>
        <v>-0.5220639648392067</v>
      </c>
      <c r="N226">
        <f>RawData!$AA$148</f>
        <v>1.3425296703608904</v>
      </c>
      <c r="O226">
        <f>RawData!$AA$149</f>
        <v>1.1692132063714555</v>
      </c>
      <c r="P226">
        <f>RawData!$AA$150</f>
        <v>1.4639054407490726</v>
      </c>
      <c r="Q226">
        <f>RawData!$AA$151</f>
        <v>-0.45235011193216335</v>
      </c>
      <c r="R226">
        <f>RawData!$AA$152</f>
        <v>-0.71651561821369469</v>
      </c>
      <c r="S226">
        <f>RawData!$AA$153</f>
        <v>1.6367320295115484</v>
      </c>
      <c r="T226">
        <f>RawData!$AA$154</f>
        <v>0.75362484656901951</v>
      </c>
      <c r="U226">
        <f>RawData!$AA$155</f>
        <v>-0.15690184832781362</v>
      </c>
      <c r="V226">
        <f>RawData!$AA$156</f>
        <v>1.1210221336503927</v>
      </c>
      <c r="W226">
        <f>RawData!$AA$157</f>
        <v>0.44056019584986533</v>
      </c>
      <c r="X226">
        <f>RawData!$AA$158</f>
        <v>-1.49102947746792E-2</v>
      </c>
      <c r="Y226">
        <f>RawData!$AA$159</f>
        <v>-0.50925125899670132</v>
      </c>
      <c r="Z226">
        <f>RawData!$AA$160</f>
        <v>-0.3935544375830401</v>
      </c>
      <c r="AA226">
        <f>RawData!$AA$161</f>
        <v>-0.57331478820922832</v>
      </c>
      <c r="AB226">
        <f>RawData!$AA$162</f>
        <v>-1.7824466084725168</v>
      </c>
      <c r="AC226">
        <f>RawData!$AA$163</f>
        <v>1.5645767009401823</v>
      </c>
      <c r="AD226">
        <f>RawData!$AA$164</f>
        <v>-1.5645807133903482</v>
      </c>
      <c r="AE226">
        <f>RawData!$AA$165</f>
        <v>-0.36253921769429576</v>
      </c>
      <c r="AF226">
        <f>RawData!$AA$166</f>
        <v>-1.2139500803344767</v>
      </c>
      <c r="AG226">
        <v>0</v>
      </c>
      <c r="AJ226" t="s">
        <v>70</v>
      </c>
      <c r="AK226">
        <v>16765</v>
      </c>
      <c r="AL226">
        <v>16839</v>
      </c>
      <c r="AM226">
        <v>4.4139576498657919E-3</v>
      </c>
      <c r="AN226">
        <v>0.4692858190430485</v>
      </c>
    </row>
    <row r="227" spans="2:40" x14ac:dyDescent="0.25">
      <c r="B227" t="str">
        <f>RawData!AB2</f>
        <v>Percent of Children (aged 0-6) with Elevated Blood Lead Levels (2013)</v>
      </c>
      <c r="C227">
        <f>RawData!$AB$137</f>
        <v>0.74216933036676036</v>
      </c>
      <c r="D227">
        <f>RawData!$AB$138</f>
        <v>0.74216933036676036</v>
      </c>
      <c r="E227" s="57" t="str">
        <f>IFERROR(RawData!$AB$139, "NA")</f>
        <v>NA</v>
      </c>
      <c r="F227" s="57" t="str">
        <f>IFERROR(RawData!$AB$140, "NA")</f>
        <v>NA</v>
      </c>
      <c r="G227">
        <f>RawData!$AB$141</f>
        <v>0.74216933036676036</v>
      </c>
      <c r="H227">
        <f>RawData!$AB$142</f>
        <v>0.74216933036676036</v>
      </c>
      <c r="I227" s="57" t="str">
        <f>IFERROR(RawData!$AB$143, "NA")</f>
        <v>NA</v>
      </c>
      <c r="J227">
        <f>RawData!$AB$144</f>
        <v>0.74216933036676036</v>
      </c>
      <c r="K227">
        <f>RawData!$AB$145</f>
        <v>0.74216933036676036</v>
      </c>
      <c r="L227">
        <f>RawData!$AB$146</f>
        <v>-2.2632508130314397</v>
      </c>
      <c r="M227">
        <f>RawData!$AB$147</f>
        <v>0.74216933036676036</v>
      </c>
      <c r="N227">
        <f>RawData!$AB$148</f>
        <v>1.3724247645122345</v>
      </c>
      <c r="O227">
        <f>RawData!$AB$149</f>
        <v>0.74216933036676036</v>
      </c>
      <c r="P227">
        <f>RawData!$AB$150</f>
        <v>0.74216933036676036</v>
      </c>
      <c r="Q227">
        <f>RawData!$AB$151</f>
        <v>0.74216933036676036</v>
      </c>
      <c r="R227">
        <f>RawData!$AB$152</f>
        <v>-1.673726092595639</v>
      </c>
      <c r="S227">
        <f>RawData!$AB$153</f>
        <v>0.74216933036676036</v>
      </c>
      <c r="T227">
        <f>RawData!$AB$154</f>
        <v>0.74216933036676036</v>
      </c>
      <c r="U227">
        <f>RawData!$AB$155</f>
        <v>-2.6320978306303098</v>
      </c>
      <c r="V227">
        <f>RawData!$AB$156</f>
        <v>0.74216933036676036</v>
      </c>
      <c r="W227">
        <f>RawData!$AB$157</f>
        <v>0.74216933036676036</v>
      </c>
      <c r="X227">
        <f>RawData!$AB$158</f>
        <v>0.74216933036676036</v>
      </c>
      <c r="Y227">
        <f>RawData!$AB$159</f>
        <v>0.74216933036676036</v>
      </c>
      <c r="Z227">
        <f>RawData!$AB$160</f>
        <v>0.74216933036676036</v>
      </c>
      <c r="AA227">
        <f>RawData!$AB$161</f>
        <v>0.74216933036676036</v>
      </c>
      <c r="AB227">
        <f>RawData!$AB$162</f>
        <v>0.74216933036676036</v>
      </c>
      <c r="AC227">
        <f>RawData!$AB$163</f>
        <v>0.74216933036676036</v>
      </c>
      <c r="AD227" s="57" t="str">
        <f>IFERROR(RawData!$AB$164, "NA")</f>
        <v>NA</v>
      </c>
      <c r="AE227">
        <f>RawData!$AB$165</f>
        <v>-2.7178842838759976</v>
      </c>
      <c r="AF227">
        <f>RawData!$AB$166</f>
        <v>0.74216933036676036</v>
      </c>
      <c r="AG227">
        <v>0</v>
      </c>
      <c r="AJ227" t="s">
        <v>71</v>
      </c>
      <c r="AK227">
        <v>6722</v>
      </c>
      <c r="AL227">
        <v>7250</v>
      </c>
      <c r="AM227">
        <v>7.8548051175245465E-2</v>
      </c>
      <c r="AN227">
        <v>1.1865666454734696</v>
      </c>
    </row>
    <row r="228" spans="2:40" x14ac:dyDescent="0.25">
      <c r="B228" t="str">
        <f>RawData!AC2</f>
        <v>Life Expectancy (2013)</v>
      </c>
      <c r="C228">
        <f>RawData!$AC$137</f>
        <v>0.44448830571234221</v>
      </c>
      <c r="D228">
        <f>RawData!$AC$138</f>
        <v>0.88235784071697332</v>
      </c>
      <c r="E228">
        <f>RawData!$AC$139</f>
        <v>-1.5478210857755876</v>
      </c>
      <c r="F228">
        <f>RawData!$AC$140</f>
        <v>2.7315479002286303</v>
      </c>
      <c r="G228">
        <f>RawData!$AC$141</f>
        <v>-1.7276679891313209</v>
      </c>
      <c r="H228">
        <f>RawData!$AC$142</f>
        <v>0.8659753342642672</v>
      </c>
      <c r="I228">
        <f>RawData!$AC$143</f>
        <v>0.22041468862861727</v>
      </c>
      <c r="J228">
        <f>RawData!$AC$144</f>
        <v>-0.52997959073967515</v>
      </c>
      <c r="K228">
        <f>RawData!$AC$145</f>
        <v>-0.80177359021624039</v>
      </c>
      <c r="L228">
        <f>RawData!$AC$146</f>
        <v>-1.7120835287405818</v>
      </c>
      <c r="M228">
        <f>RawData!$AC$147</f>
        <v>0.34676631048560075</v>
      </c>
      <c r="N228">
        <f>RawData!$AC$148</f>
        <v>1.3044066413006068</v>
      </c>
      <c r="O228">
        <f>RawData!$AC$149</f>
        <v>0.17580772042953752</v>
      </c>
      <c r="P228">
        <f>RawData!$AC$150</f>
        <v>1.2188757656624396</v>
      </c>
      <c r="Q228">
        <f>RawData!$AC$151</f>
        <v>0.61797165875068671</v>
      </c>
      <c r="R228">
        <f>RawData!$AC$152</f>
        <v>-1.2235063938180466</v>
      </c>
      <c r="S228">
        <f>RawData!$AC$153</f>
        <v>0.6744196026479693</v>
      </c>
      <c r="T228">
        <f>RawData!$AC$154</f>
        <v>0.57340775599191296</v>
      </c>
      <c r="U228">
        <f>RawData!$AC$155</f>
        <v>-1.0871126220502398</v>
      </c>
      <c r="V228">
        <f>RawData!$AC$156</f>
        <v>-0.18580072717222698</v>
      </c>
      <c r="W228">
        <f>RawData!$AC$157</f>
        <v>1.816665127398063</v>
      </c>
      <c r="X228">
        <f>RawData!$AC$158</f>
        <v>2.369871368617364</v>
      </c>
      <c r="Y228">
        <f>RawData!$AC$159</f>
        <v>-0.77106843381942858</v>
      </c>
      <c r="Z228">
        <f>RawData!$AC$160</f>
        <v>-1.0854813339267428</v>
      </c>
      <c r="AA228">
        <f>RawData!$AC$161</f>
        <v>-1.3207216241451023</v>
      </c>
      <c r="AB228">
        <f>RawData!$AC$162</f>
        <v>-0.88478630347125264</v>
      </c>
      <c r="AC228">
        <f>RawData!$AC$163</f>
        <v>0.52624938201170157</v>
      </c>
      <c r="AD228">
        <f>RawData!$AC$164</f>
        <v>-0.89300419645956319</v>
      </c>
      <c r="AE228">
        <f>RawData!$AC$165</f>
        <v>-1.2034836299037557</v>
      </c>
      <c r="AF228">
        <f>RawData!$AC$166</f>
        <v>-0.51339804941041889</v>
      </c>
      <c r="AG228">
        <v>0</v>
      </c>
      <c r="AJ228" t="s">
        <v>72</v>
      </c>
      <c r="AK228">
        <v>11023</v>
      </c>
      <c r="AL228">
        <v>10873</v>
      </c>
      <c r="AM228">
        <v>-1.3607910732105597E-2</v>
      </c>
      <c r="AN228">
        <v>0.29491610556681547</v>
      </c>
    </row>
    <row r="229" spans="2:40" x14ac:dyDescent="0.25">
      <c r="B229" t="str">
        <f>RawData!AD2</f>
        <v>Infant Mortality (2013)</v>
      </c>
      <c r="C229">
        <f>RawData!$AD$137</f>
        <v>-0.82782417372803274</v>
      </c>
      <c r="D229">
        <f>RawData!$AD$138</f>
        <v>1.8455877140914547</v>
      </c>
      <c r="E229">
        <f>RawData!$AD$139</f>
        <v>-1.4512477745189025</v>
      </c>
      <c r="F229">
        <f>RawData!$AD$140</f>
        <v>1.7811453654057863</v>
      </c>
      <c r="G229">
        <f>RawData!$AD$141</f>
        <v>0.27081158489896112</v>
      </c>
      <c r="H229">
        <f>RawData!$AD$142</f>
        <v>1.3470570375252355</v>
      </c>
      <c r="I229">
        <f>RawData!$AD$143</f>
        <v>3.3227184813148056E-2</v>
      </c>
      <c r="J229">
        <f>RawData!$AD$144</f>
        <v>-0.80129149801169119</v>
      </c>
      <c r="K229">
        <f>RawData!$AD$145</f>
        <v>-0.93218970897817433</v>
      </c>
      <c r="L229">
        <f>RawData!$AD$146</f>
        <v>-2.0182593106285536</v>
      </c>
      <c r="M229">
        <f>RawData!$AD$147</f>
        <v>-1.0874623252178637</v>
      </c>
      <c r="N229">
        <f>RawData!$AD$148</f>
        <v>1.3144969822340484</v>
      </c>
      <c r="O229">
        <f>RawData!$AD$149</f>
        <v>0.48899362913974009</v>
      </c>
      <c r="P229">
        <f>RawData!$AD$150</f>
        <v>1.0334203373436885</v>
      </c>
      <c r="Q229">
        <f>RawData!$AD$151</f>
        <v>-0.8005402357329815</v>
      </c>
      <c r="R229">
        <f>RawData!$AD$152</f>
        <v>-0.9871975346895796</v>
      </c>
      <c r="S229">
        <f>RawData!$AD$153</f>
        <v>1.2922427467105151</v>
      </c>
      <c r="T229">
        <f>RawData!$AD$154</f>
        <v>0.60801089257128738</v>
      </c>
      <c r="U229">
        <f>RawData!$AD$155</f>
        <v>0.39424083277527788</v>
      </c>
      <c r="V229">
        <f>RawData!$AD$156</f>
        <v>0.11679295522695467</v>
      </c>
      <c r="W229">
        <f>RawData!$AD$157</f>
        <v>1.5659687075362094</v>
      </c>
      <c r="X229">
        <f>RawData!$AD$158</f>
        <v>2.20751392822143</v>
      </c>
      <c r="Y229">
        <f>RawData!$AD$159</f>
        <v>-0.74209046531960421</v>
      </c>
      <c r="Z229">
        <f>RawData!$AD$160</f>
        <v>-1.5910423586815763</v>
      </c>
      <c r="AA229">
        <f>RawData!$AD$161</f>
        <v>-0.34752348914774944</v>
      </c>
      <c r="AB229">
        <f>RawData!$AD$162</f>
        <v>0.21779396841509321</v>
      </c>
      <c r="AC229">
        <f>RawData!$AD$163</f>
        <v>1.2190210521896419</v>
      </c>
      <c r="AD229">
        <f>RawData!$AD$164</f>
        <v>-1.3397093111270917</v>
      </c>
      <c r="AE229">
        <f>RawData!$AD$165</f>
        <v>-0.2092768691591515</v>
      </c>
      <c r="AF229">
        <f>RawData!$AD$166</f>
        <v>-0.10266573664986944</v>
      </c>
      <c r="AG229">
        <v>0</v>
      </c>
      <c r="AJ229" t="s">
        <v>73</v>
      </c>
      <c r="AK229">
        <v>12264</v>
      </c>
      <c r="AL229">
        <v>12855</v>
      </c>
      <c r="AM229">
        <v>4.8189823874755379E-2</v>
      </c>
      <c r="AN229">
        <v>0.89283708958966645</v>
      </c>
    </row>
    <row r="230" spans="2:40" x14ac:dyDescent="0.25">
      <c r="B230" t="str">
        <f>RawData!AE2</f>
        <v>Fast Food Outlet Density (per 1,000 Residents) (2013)</v>
      </c>
      <c r="C230">
        <f>RawData!$AE$137</f>
        <v>0.23560996532612194</v>
      </c>
      <c r="D230">
        <f>RawData!$AE$138</f>
        <v>8.9186005393429801E-2</v>
      </c>
      <c r="E230">
        <f>RawData!$AE$139</f>
        <v>3.5584207585297747E-2</v>
      </c>
      <c r="F230">
        <f>RawData!$AE$140</f>
        <v>0.45021202964440377</v>
      </c>
      <c r="G230">
        <f>RawData!$AE$141</f>
        <v>-7.0356372428463381</v>
      </c>
      <c r="H230">
        <f>RawData!$AE$142</f>
        <v>-0.19683096104867562</v>
      </c>
      <c r="I230">
        <f>RawData!$AE$143</f>
        <v>0.331446234276499</v>
      </c>
      <c r="J230">
        <f>RawData!$AE$144</f>
        <v>-5.1707866763408425E-2</v>
      </c>
      <c r="K230">
        <f>RawData!$AE$145</f>
        <v>4.0240631835265328E-2</v>
      </c>
      <c r="L230">
        <f>RawData!$AE$146</f>
        <v>0.20304365804866037</v>
      </c>
      <c r="M230">
        <f>RawData!$AE$147</f>
        <v>0.18031717072026712</v>
      </c>
      <c r="N230">
        <f>RawData!$AE$148</f>
        <v>1.3011032956428918</v>
      </c>
      <c r="O230">
        <f>RawData!$AE$149</f>
        <v>-0.11448246897961235</v>
      </c>
      <c r="P230">
        <f>RawData!$AE$150</f>
        <v>-0.84150807676005379</v>
      </c>
      <c r="Q230">
        <f>RawData!$AE$151</f>
        <v>0.3738143862129461</v>
      </c>
      <c r="R230">
        <f>RawData!$AE$152</f>
        <v>-1.0155137261890668</v>
      </c>
      <c r="S230">
        <f>RawData!$AE$153</f>
        <v>0.14748834471251834</v>
      </c>
      <c r="T230">
        <f>RawData!$AE$154</f>
        <v>-0.30909636623621917</v>
      </c>
      <c r="U230">
        <f>RawData!$AE$155</f>
        <v>-0.24865692628136105</v>
      </c>
      <c r="V230">
        <f>RawData!$AE$156</f>
        <v>-3.9130473108669357E-2</v>
      </c>
      <c r="W230">
        <f>RawData!$AE$157</f>
        <v>0.16728722348690064</v>
      </c>
      <c r="X230">
        <f>RawData!$AE$158</f>
        <v>0.24927450354883018</v>
      </c>
      <c r="Y230">
        <f>RawData!$AE$159</f>
        <v>0.2384807969686065</v>
      </c>
      <c r="Z230">
        <f>RawData!$AE$160</f>
        <v>-0.16850640223669991</v>
      </c>
      <c r="AA230">
        <f>RawData!$AE$161</f>
        <v>-0.23975512641660424</v>
      </c>
      <c r="AB230">
        <f>RawData!$AE$162</f>
        <v>7.7213203567877503E-2</v>
      </c>
      <c r="AC230">
        <f>RawData!$AE$163</f>
        <v>8.1745184622876832E-2</v>
      </c>
      <c r="AD230">
        <f>RawData!$AE$164</f>
        <v>0.29611555587805233</v>
      </c>
      <c r="AE230">
        <f>RawData!$AE$165</f>
        <v>-0.23651457617351326</v>
      </c>
      <c r="AF230">
        <f>RawData!$AE$166</f>
        <v>-0.16595122287288422</v>
      </c>
      <c r="AG230">
        <v>0</v>
      </c>
      <c r="AJ230" t="s">
        <v>74</v>
      </c>
      <c r="AK230">
        <v>13324</v>
      </c>
      <c r="AL230">
        <v>12273</v>
      </c>
      <c r="AM230">
        <v>-7.8880216151305915E-2</v>
      </c>
      <c r="AN230">
        <v>-0.33662291983550635</v>
      </c>
    </row>
    <row r="231" spans="2:40" x14ac:dyDescent="0.25">
      <c r="B231" t="str">
        <f>RawData!AF2</f>
        <v>Average Healthy Food Availability Index (2012)</v>
      </c>
      <c r="C231">
        <f>RawData!$AF$137</f>
        <v>1.337037949930499</v>
      </c>
      <c r="D231">
        <f>RawData!$AF$138</f>
        <v>1.67051128166007</v>
      </c>
      <c r="E231">
        <f>RawData!$AF$139</f>
        <v>-0.38573170957434633</v>
      </c>
      <c r="F231">
        <f>RawData!$AF$140</f>
        <v>-2.6097666616023334</v>
      </c>
      <c r="G231">
        <f>RawData!$AF$141</f>
        <v>-0.91136190936460226</v>
      </c>
      <c r="H231">
        <f>RawData!$AF$142</f>
        <v>-2.6403642591888772E-2</v>
      </c>
      <c r="I231">
        <f>RawData!$AF$143</f>
        <v>-0.62581140274900582</v>
      </c>
      <c r="J231">
        <f>RawData!$AF$144</f>
        <v>0.92451340336143761</v>
      </c>
      <c r="K231">
        <f>RawData!$AF$145</f>
        <v>-0.87039161822784261</v>
      </c>
      <c r="L231">
        <f>RawData!$AF$146</f>
        <v>-0.18469794522733271</v>
      </c>
      <c r="M231">
        <f>RawData!$AF$147</f>
        <v>-0.36990227931080188</v>
      </c>
      <c r="N231">
        <f>RawData!$AF$148</f>
        <v>1.3070644070063833</v>
      </c>
      <c r="O231">
        <f>RawData!$AF$149</f>
        <v>0.91914099097292679</v>
      </c>
      <c r="P231">
        <f>RawData!$AF$150</f>
        <v>0.53802861402430979</v>
      </c>
      <c r="Q231">
        <f>RawData!$AF$151</f>
        <v>1.2684437529660426</v>
      </c>
      <c r="R231">
        <f>RawData!$AF$152</f>
        <v>-5.5034264726422769E-2</v>
      </c>
      <c r="S231">
        <f>RawData!$AF$153</f>
        <v>3.0582306356871401E-2</v>
      </c>
      <c r="T231">
        <f>RawData!$AF$154</f>
        <v>0.68275483321490016</v>
      </c>
      <c r="U231">
        <f>RawData!$AF$155</f>
        <v>-0.57784343209991906</v>
      </c>
      <c r="V231">
        <f>RawData!$AF$156</f>
        <v>3.3748192409580095E-2</v>
      </c>
      <c r="W231">
        <f>RawData!$AF$157</f>
        <v>3.658687722761246</v>
      </c>
      <c r="X231">
        <f>RawData!$AF$158</f>
        <v>-0.70278588751543658</v>
      </c>
      <c r="Y231">
        <f>RawData!$AF$159</f>
        <v>-0.83687047208536147</v>
      </c>
      <c r="Z231">
        <f>RawData!$AF$160</f>
        <v>-0.14037554048940823</v>
      </c>
      <c r="AA231">
        <f>RawData!$AF$161</f>
        <v>-0.46847645983046887</v>
      </c>
      <c r="AB231">
        <f>RawData!$AF$162</f>
        <v>-0.23055532601884948</v>
      </c>
      <c r="AC231">
        <f>RawData!$AF$163</f>
        <v>1.9702151604722742</v>
      </c>
      <c r="AD231">
        <f>RawData!$AF$164</f>
        <v>0.3591309250418353</v>
      </c>
      <c r="AE231">
        <f>RawData!$AF$165</f>
        <v>-9.8635038347260114E-3</v>
      </c>
      <c r="AF231">
        <f>RawData!$AF$166</f>
        <v>1.0288917091553074</v>
      </c>
      <c r="AG231">
        <v>0</v>
      </c>
      <c r="AJ231" t="s">
        <v>75</v>
      </c>
      <c r="AK231">
        <v>15592</v>
      </c>
      <c r="AL231">
        <v>15311</v>
      </c>
      <c r="AM231">
        <v>-1.8022062596203182E-2</v>
      </c>
      <c r="AN231">
        <v>0.25220719329036928</v>
      </c>
    </row>
    <row r="232" spans="2:40" x14ac:dyDescent="0.25">
      <c r="B232" t="str">
        <f>RawData!AG2</f>
        <v>Percentage of 8th Grade Students Passing MSA Math (2013)</v>
      </c>
      <c r="C232">
        <f>RawData!$AG$137</f>
        <v>0.3432645858379702</v>
      </c>
      <c r="D232">
        <f>RawData!$AG$138</f>
        <v>1.5303467270643807</v>
      </c>
      <c r="E232">
        <f>RawData!$AG$139</f>
        <v>-1.2500835808208881</v>
      </c>
      <c r="F232">
        <f>RawData!$AG$140</f>
        <v>2.1695448031093707</v>
      </c>
      <c r="G232">
        <f>RawData!$AG$141</f>
        <v>0.65565462300281496</v>
      </c>
      <c r="H232">
        <f>RawData!$AG$142</f>
        <v>1.1526387730377952</v>
      </c>
      <c r="I232">
        <f>RawData!$AG$143</f>
        <v>0.2386339483901298</v>
      </c>
      <c r="J232">
        <f>RawData!$AG$144</f>
        <v>-0.46514260711191469</v>
      </c>
      <c r="K232">
        <f>RawData!$AG$145</f>
        <v>-0.21931569101551251</v>
      </c>
      <c r="L232">
        <f>RawData!$AG$146</f>
        <v>-0.5915172226201354</v>
      </c>
      <c r="M232">
        <f>RawData!$AG$147</f>
        <v>0.22688398375694949</v>
      </c>
      <c r="N232">
        <f>RawData!$AG$148</f>
        <v>1.2991513995119801</v>
      </c>
      <c r="O232">
        <f>RawData!$AG$149</f>
        <v>0.99526045886005188</v>
      </c>
      <c r="P232">
        <f>RawData!$AG$150</f>
        <v>1.068703672142999</v>
      </c>
      <c r="Q232">
        <f>RawData!$AG$151</f>
        <v>0.50813710545274982</v>
      </c>
      <c r="R232">
        <f>RawData!$AG$152</f>
        <v>-1.5138843615209576</v>
      </c>
      <c r="S232">
        <f>RawData!$AG$153</f>
        <v>1.4673954013932833</v>
      </c>
      <c r="T232">
        <f>RawData!$AG$154</f>
        <v>0.26082832603058115</v>
      </c>
      <c r="U232">
        <f>RawData!$AG$155</f>
        <v>-0.56711845725233223</v>
      </c>
      <c r="V232">
        <f>RawData!$AG$156</f>
        <v>0.48277210243509155</v>
      </c>
      <c r="W232">
        <f>RawData!$AG$157</f>
        <v>2.915275891828526</v>
      </c>
      <c r="X232">
        <f>RawData!$AG$158</f>
        <v>2.915275891828526</v>
      </c>
      <c r="Y232">
        <f>RawData!$AG$159</f>
        <v>-1.1702651442257026</v>
      </c>
      <c r="Z232">
        <f>RawData!$AG$160</f>
        <v>0.10345001185283681</v>
      </c>
      <c r="AA232">
        <f>RawData!$AG$161</f>
        <v>-0.35819304306854483</v>
      </c>
      <c r="AB232">
        <f>RawData!$AG$162</f>
        <v>-0.87242194433365472</v>
      </c>
      <c r="AC232">
        <f>RawData!$AG$163</f>
        <v>1.4488803056076665</v>
      </c>
      <c r="AD232">
        <f>RawData!$AG$164</f>
        <v>-1.2512956488658468E-2</v>
      </c>
      <c r="AE232">
        <f>RawData!$AG$165</f>
        <v>-0.40093064031314279</v>
      </c>
      <c r="AF232">
        <f>RawData!$AG$166</f>
        <v>-0.13468047102285002</v>
      </c>
      <c r="AG232">
        <v>0</v>
      </c>
      <c r="AJ232" t="s">
        <v>76</v>
      </c>
      <c r="AK232">
        <v>8929</v>
      </c>
      <c r="AL232">
        <v>7781</v>
      </c>
      <c r="AM232">
        <v>-0.12856982864822489</v>
      </c>
      <c r="AN232">
        <v>-0.81739235562277535</v>
      </c>
    </row>
    <row r="233" spans="2:40" x14ac:dyDescent="0.25">
      <c r="B233" t="str">
        <f>RawData!AH2</f>
        <v>Percentage of 8th Grade Students Passing MSA Reading (2013)</v>
      </c>
      <c r="C233">
        <f>RawData!$AH$137</f>
        <v>1.1399571903841952</v>
      </c>
      <c r="D233">
        <f>RawData!$AH$138</f>
        <v>1.5500137336878623</v>
      </c>
      <c r="E233">
        <f>RawData!$AH$139</f>
        <v>-1.2599526841088475</v>
      </c>
      <c r="F233">
        <f>RawData!$AH$140</f>
        <v>1.4103728567790452</v>
      </c>
      <c r="G233">
        <f>RawData!$AH$141</f>
        <v>-0.35351190417442435</v>
      </c>
      <c r="H233">
        <f>RawData!$AH$142</f>
        <v>1.6320250423485954</v>
      </c>
      <c r="I233">
        <f>RawData!$AH$143</f>
        <v>-3.9743941889432227E-2</v>
      </c>
      <c r="J233">
        <f>RawData!$AH$144</f>
        <v>-0.53480006016130976</v>
      </c>
      <c r="K233">
        <f>RawData!$AH$145</f>
        <v>-0.32399180214590895</v>
      </c>
      <c r="L233">
        <f>RawData!$AH$146</f>
        <v>-0.91483991009711707</v>
      </c>
      <c r="M233">
        <f>RawData!$AH$147</f>
        <v>1.0230604743080747</v>
      </c>
      <c r="N233">
        <f>RawData!$AH$148</f>
        <v>1.3100291871366232</v>
      </c>
      <c r="O233">
        <f>RawData!$AH$149</f>
        <v>0.53232794894330548</v>
      </c>
      <c r="P233">
        <f>RawData!$AH$150</f>
        <v>-0.17222374818754024</v>
      </c>
      <c r="Q233">
        <f>RawData!$AH$151</f>
        <v>0.49226157946517479</v>
      </c>
      <c r="R233">
        <f>RawData!$AH$152</f>
        <v>-1.2345384566340505</v>
      </c>
      <c r="S233">
        <f>RawData!$AH$153</f>
        <v>1.5500137336878623</v>
      </c>
      <c r="T233">
        <f>RawData!$AH$154</f>
        <v>1.1194543632190117</v>
      </c>
      <c r="U233">
        <f>RawData!$AH$155</f>
        <v>-0.91205815941570612</v>
      </c>
      <c r="V233">
        <f>RawData!$AH$156</f>
        <v>1.395453959673403</v>
      </c>
      <c r="W233">
        <f>RawData!$AH$157</f>
        <v>2.6981720549381301</v>
      </c>
      <c r="X233">
        <f>RawData!$AH$158</f>
        <v>2.8025500841427005</v>
      </c>
      <c r="Y233">
        <f>RawData!$AH$159</f>
        <v>-0.27353183535668124</v>
      </c>
      <c r="Z233">
        <f>RawData!$AH$160</f>
        <v>3.4962715797470872E-2</v>
      </c>
      <c r="AA233">
        <f>RawData!$AH$161</f>
        <v>-0.78962963791645824</v>
      </c>
      <c r="AB233">
        <f>RawData!$AH$162</f>
        <v>-1.0845995570381999</v>
      </c>
      <c r="AC233">
        <f>RawData!$AH$163</f>
        <v>1.7526299080261443</v>
      </c>
      <c r="AD233">
        <f>RawData!$AH$164</f>
        <v>0.97098561478147627</v>
      </c>
      <c r="AE233">
        <f>RawData!$AH$165</f>
        <v>-0.63095055410762435</v>
      </c>
      <c r="AF233">
        <f>RawData!$AH$166</f>
        <v>0.30617555233340504</v>
      </c>
      <c r="AG233">
        <v>0</v>
      </c>
      <c r="AJ233" t="s">
        <v>104</v>
      </c>
      <c r="AK233">
        <v>17030</v>
      </c>
      <c r="AL233">
        <v>17388</v>
      </c>
      <c r="AM233">
        <v>2.1021726365237817E-2</v>
      </c>
      <c r="AN233">
        <v>0.62997347977837714</v>
      </c>
    </row>
    <row r="234" spans="2:40" x14ac:dyDescent="0.25">
      <c r="B234" t="str">
        <f>RawData!AI2</f>
        <v>High School Completion Rate (2013)</v>
      </c>
      <c r="C234">
        <f>RawData!$AI$137</f>
        <v>1.6701382157782534</v>
      </c>
      <c r="D234">
        <f>RawData!$AI$138</f>
        <v>0.12340983676284019</v>
      </c>
      <c r="E234">
        <f>RawData!$AI$139</f>
        <v>-1.327397402468671</v>
      </c>
      <c r="F234">
        <f>RawData!$AI$140</f>
        <v>-0.16720217233788182</v>
      </c>
      <c r="G234">
        <f>RawData!$AI$141</f>
        <v>1.0782778666652111</v>
      </c>
      <c r="H234">
        <f>RawData!$AI$142</f>
        <v>-2.8008735048131741</v>
      </c>
      <c r="I234">
        <f>RawData!$AI$143</f>
        <v>-6.0555563493579302E-2</v>
      </c>
      <c r="J234">
        <f>RawData!$AI$144</f>
        <v>0.95263733641490123</v>
      </c>
      <c r="K234">
        <f>RawData!$AI$145</f>
        <v>0.64516262103438948</v>
      </c>
      <c r="L234">
        <f>RawData!$AI$146</f>
        <v>-1.8368240515463554</v>
      </c>
      <c r="M234">
        <f>RawData!$AI$147</f>
        <v>0.26562422419510634</v>
      </c>
      <c r="N234">
        <f>RawData!$AI$148</f>
        <v>1.2797739625400519</v>
      </c>
      <c r="O234">
        <f>RawData!$AI$149</f>
        <v>0.51659079025205079</v>
      </c>
      <c r="P234">
        <f>RawData!$AI$150</f>
        <v>0.95891936292741564</v>
      </c>
      <c r="Q234">
        <f>RawData!$AI$151</f>
        <v>0.79181745769450063</v>
      </c>
      <c r="R234">
        <f>RawData!$AI$152</f>
        <v>-0.84130219344780266</v>
      </c>
      <c r="S234">
        <f>RawData!$AI$153</f>
        <v>-0.16720217233788182</v>
      </c>
      <c r="T234">
        <f>RawData!$AI$154</f>
        <v>0.21624422855890441</v>
      </c>
      <c r="U234">
        <f>RawData!$AI$155</f>
        <v>-1.5182930918412396</v>
      </c>
      <c r="V234">
        <f>RawData!$AI$156</f>
        <v>-0.91103052896472936</v>
      </c>
      <c r="W234">
        <f>RawData!$AI$157</f>
        <v>2.585964229668956</v>
      </c>
      <c r="X234">
        <f>RawData!$AI$158</f>
        <v>1.439970302234292</v>
      </c>
      <c r="Y234">
        <f>RawData!$AI$159</f>
        <v>-0.64578940954740471</v>
      </c>
      <c r="Z234">
        <f>RawData!$AI$160</f>
        <v>0.75568731602251993</v>
      </c>
      <c r="AA234">
        <f>RawData!$AI$161</f>
        <v>0.81303674724788655</v>
      </c>
      <c r="AB234">
        <f>RawData!$AI$162</f>
        <v>-0.34193724110097296</v>
      </c>
      <c r="AC234">
        <f>RawData!$AI$163</f>
        <v>-0.71209968940173529</v>
      </c>
      <c r="AD234">
        <f>RawData!$AI$164</f>
        <v>-0.45976459760706534</v>
      </c>
      <c r="AE234">
        <f>RawData!$AI$165</f>
        <v>-0.75265840426409325</v>
      </c>
      <c r="AF234">
        <f>RawData!$AI$166</f>
        <v>-0.45422637885711464</v>
      </c>
      <c r="AG234">
        <v>0</v>
      </c>
      <c r="AJ234" t="s">
        <v>105</v>
      </c>
      <c r="AK234">
        <v>14704</v>
      </c>
      <c r="AL234">
        <v>15020</v>
      </c>
      <c r="AM234">
        <v>2.1490750816104461E-2</v>
      </c>
      <c r="AN234">
        <v>0.63451150310523596</v>
      </c>
    </row>
    <row r="235" spans="2:40" x14ac:dyDescent="0.25">
      <c r="B235" t="str">
        <f>RawData!AJ2</f>
        <v>Percent  Population (25 years and over) With Less Than a High School Diploma or GED (2013)</v>
      </c>
      <c r="C235">
        <f>RawData!$AJ$137</f>
        <v>0.75672363413654919</v>
      </c>
      <c r="D235">
        <f>RawData!$AJ$138</f>
        <v>1.3323934178682999</v>
      </c>
      <c r="E235">
        <f>RawData!$AJ$139</f>
        <v>-0.80606664220113711</v>
      </c>
      <c r="F235">
        <f>RawData!$AJ$140</f>
        <v>1.6126693842830921</v>
      </c>
      <c r="G235">
        <f>RawData!$AJ$141</f>
        <v>1.1748078133516275</v>
      </c>
      <c r="H235">
        <f>RawData!$AJ$142</f>
        <v>0.94458557401762855</v>
      </c>
      <c r="I235">
        <f>RawData!$AJ$143</f>
        <v>9.3745268326315495E-2</v>
      </c>
      <c r="J235">
        <f>RawData!$AJ$144</f>
        <v>-1.2612403358350129E-2</v>
      </c>
      <c r="K235">
        <f>RawData!$AJ$145</f>
        <v>-0.902210841353009</v>
      </c>
      <c r="L235">
        <f>RawData!$AJ$146</f>
        <v>-0.51368606885567558</v>
      </c>
      <c r="M235">
        <f>RawData!$AJ$147</f>
        <v>0.79387781121396783</v>
      </c>
      <c r="N235">
        <f>RawData!$AJ$148</f>
        <v>1.2974515411318908</v>
      </c>
      <c r="O235">
        <f>RawData!$AJ$149</f>
        <v>-0.35448199900115529</v>
      </c>
      <c r="P235">
        <f>RawData!$AJ$150</f>
        <v>0.99485332365623869</v>
      </c>
      <c r="Q235">
        <f>RawData!$AJ$151</f>
        <v>0.36765316363701872</v>
      </c>
      <c r="R235">
        <f>RawData!$AJ$152</f>
        <v>-2.1250991519798266</v>
      </c>
      <c r="S235">
        <f>RawData!$AJ$153</f>
        <v>0.55365507685283144</v>
      </c>
      <c r="T235">
        <f>RawData!$AJ$154</f>
        <v>0.7422030039324985</v>
      </c>
      <c r="U235">
        <f>RawData!$AJ$155</f>
        <v>-0.54068517587907916</v>
      </c>
      <c r="V235">
        <f>RawData!$AJ$156</f>
        <v>-1.2549988413602648</v>
      </c>
      <c r="W235">
        <f>RawData!$AJ$157</f>
        <v>1.5546585737344829</v>
      </c>
      <c r="X235">
        <f>RawData!$AJ$158</f>
        <v>1.6634958870941117</v>
      </c>
      <c r="Y235">
        <f>RawData!$AJ$159</f>
        <v>-0.44186059947093381</v>
      </c>
      <c r="Z235">
        <f>RawData!$AJ$160</f>
        <v>-0.73299011705285155</v>
      </c>
      <c r="AA235">
        <f>RawData!$AJ$161</f>
        <v>-1.1896958212889388</v>
      </c>
      <c r="AB235">
        <f>RawData!$AJ$162</f>
        <v>-1.0952277155660903</v>
      </c>
      <c r="AC235">
        <f>RawData!$AJ$163</f>
        <v>0.81941355423032902</v>
      </c>
      <c r="AD235">
        <f>RawData!$AJ$164</f>
        <v>-0.83749191941533285</v>
      </c>
      <c r="AE235">
        <f>RawData!$AJ$165</f>
        <v>-1.2395364927871444</v>
      </c>
      <c r="AF235">
        <f>RawData!$AJ$166</f>
        <v>-1.2492842990708393</v>
      </c>
      <c r="AG235">
        <v>0</v>
      </c>
      <c r="AJ235" t="s">
        <v>79</v>
      </c>
      <c r="AK235">
        <v>12092</v>
      </c>
      <c r="AL235">
        <v>9624</v>
      </c>
      <c r="AM235">
        <v>-0.20410188554416142</v>
      </c>
      <c r="AN235">
        <v>-1.5481991088443454</v>
      </c>
    </row>
    <row r="236" spans="2:40" x14ac:dyDescent="0.25">
      <c r="B236" t="str">
        <f>RawData!AK2</f>
        <v>Percent  Population (25 years and over) with a Bachelor's Degree or Above (2013)</v>
      </c>
      <c r="C236">
        <f>RawData!$AK$137</f>
        <v>-0.13819867521489795</v>
      </c>
      <c r="D236">
        <f>RawData!$AK$138</f>
        <v>1.7442624207026143</v>
      </c>
      <c r="E236">
        <f>RawData!$AK$139</f>
        <v>-0.92555268006233948</v>
      </c>
      <c r="F236">
        <f>RawData!$AK$140</f>
        <v>1.3496164388634013</v>
      </c>
      <c r="G236">
        <f>RawData!$AK$141</f>
        <v>1.7492451971270777</v>
      </c>
      <c r="H236">
        <f>RawData!$AK$142</f>
        <v>1.731505245038814</v>
      </c>
      <c r="I236">
        <f>RawData!$AK$143</f>
        <v>-0.43496149440449006</v>
      </c>
      <c r="J236">
        <f>RawData!$AK$144</f>
        <v>-0.57692527152292705</v>
      </c>
      <c r="K236">
        <f>RawData!$AK$145</f>
        <v>-0.89453456244090424</v>
      </c>
      <c r="L236">
        <f>RawData!$AK$146</f>
        <v>-0.99659538198395481</v>
      </c>
      <c r="M236">
        <f>RawData!$AK$147</f>
        <v>2.649610761981927E-2</v>
      </c>
      <c r="N236">
        <f>RawData!$AK$148</f>
        <v>1.3167475814497918</v>
      </c>
      <c r="O236">
        <f>RawData!$AK$149</f>
        <v>0.56075552540510687</v>
      </c>
      <c r="P236">
        <f>RawData!$AK$150</f>
        <v>1.8600750781326552</v>
      </c>
      <c r="Q236">
        <f>RawData!$AK$151</f>
        <v>-0.20430926560192508</v>
      </c>
      <c r="R236">
        <f>RawData!$AK$152</f>
        <v>-1.0208931189252173</v>
      </c>
      <c r="S236">
        <f>RawData!$AK$153</f>
        <v>1.1016904021934857</v>
      </c>
      <c r="T236">
        <f>RawData!$AK$154</f>
        <v>1.4869737279899236</v>
      </c>
      <c r="U236">
        <f>RawData!$AK$155</f>
        <v>-0.99211754308241706</v>
      </c>
      <c r="V236">
        <f>RawData!$AK$156</f>
        <v>-0.70553790359078983</v>
      </c>
      <c r="W236">
        <f>RawData!$AK$157</f>
        <v>2.0190594420757195</v>
      </c>
      <c r="X236">
        <f>RawData!$AK$158</f>
        <v>2.2137535060723907</v>
      </c>
      <c r="Y236">
        <f>RawData!$AK$159</f>
        <v>-0.21901286066871006</v>
      </c>
      <c r="Z236">
        <f>RawData!$AK$160</f>
        <v>-0.9159047306111513</v>
      </c>
      <c r="AA236">
        <f>RawData!$AK$161</f>
        <v>-0.49030259714650898</v>
      </c>
      <c r="AB236">
        <f>RawData!$AK$162</f>
        <v>-1.0079552647741061</v>
      </c>
      <c r="AC236">
        <f>RawData!$AK$163</f>
        <v>1.4750941668661506</v>
      </c>
      <c r="AD236">
        <f>RawData!$AK$164</f>
        <v>-0.81849552397834635</v>
      </c>
      <c r="AE236">
        <f>RawData!$AK$165</f>
        <v>-0.8164065241026206</v>
      </c>
      <c r="AF236">
        <f>RawData!$AK$166</f>
        <v>-0.87744038035225647</v>
      </c>
      <c r="AG236">
        <v>0</v>
      </c>
      <c r="AJ236" t="s">
        <v>80</v>
      </c>
      <c r="AK236">
        <v>9048</v>
      </c>
      <c r="AL236">
        <v>8964</v>
      </c>
      <c r="AM236">
        <v>-9.2838196286472146E-3</v>
      </c>
      <c r="AN236">
        <v>0.33675363932160857</v>
      </c>
    </row>
    <row r="237" spans="2:40" x14ac:dyDescent="0.25">
      <c r="B237" t="s">
        <v>109</v>
      </c>
      <c r="C237">
        <f>RawData!$AN$137</f>
        <v>1.2736495663475967E-2</v>
      </c>
      <c r="D237">
        <f>RawData!$AN$138</f>
        <v>1.9310355812305542</v>
      </c>
      <c r="E237">
        <f>RawData!$AN$139</f>
        <v>-1.603593576001286</v>
      </c>
      <c r="F237">
        <f>RawData!$AN$140</f>
        <v>1.4420254591125476</v>
      </c>
      <c r="G237">
        <f>RawData!$AN$141</f>
        <v>3.8343998618493136</v>
      </c>
      <c r="H237">
        <f>RawData!$AN$142</f>
        <v>0.95726640464052359</v>
      </c>
      <c r="I237">
        <f>RawData!$AN$143</f>
        <v>-1.0111892923712735</v>
      </c>
      <c r="J237">
        <f>RawData!$AN$144</f>
        <v>-1.7085725092938715E-2</v>
      </c>
      <c r="K237">
        <f>RawData!$AN$145</f>
        <v>-0.73127338891980265</v>
      </c>
      <c r="L237">
        <f>RawData!$AN$146</f>
        <v>-2.3996472946374778</v>
      </c>
      <c r="M237">
        <f>RawData!$AN$147</f>
        <v>0.7044638159143839</v>
      </c>
      <c r="N237">
        <f>RawData!$AN$148</f>
        <v>1.307474710701015</v>
      </c>
      <c r="O237">
        <f>RawData!$AN$149</f>
        <v>1.1865666454734696</v>
      </c>
      <c r="P237">
        <f>RawData!$AN$150</f>
        <v>0.89283708958966645</v>
      </c>
      <c r="Q237">
        <f>RawData!$AN$151</f>
        <v>0.25220719329036928</v>
      </c>
      <c r="R237">
        <f>RawData!$AN$152</f>
        <v>-0.81739235562277535</v>
      </c>
      <c r="S237">
        <f>RawData!$AN$153</f>
        <v>0.62997347977837714</v>
      </c>
      <c r="T237">
        <f>RawData!$AN$154</f>
        <v>0.63451150310523596</v>
      </c>
      <c r="U237">
        <f>RawData!$AN$155</f>
        <v>-1.5481991088443454</v>
      </c>
      <c r="V237">
        <f>RawData!$AN$156</f>
        <v>0.33675363932160857</v>
      </c>
      <c r="W237">
        <f>RawData!$AN$157</f>
        <v>0.80192795966107888</v>
      </c>
      <c r="X237">
        <f>RawData!$AN$158</f>
        <v>0.74356282675325747</v>
      </c>
      <c r="Y237">
        <f>RawData!$AN$159</f>
        <v>-0.90656779114142649</v>
      </c>
      <c r="Z237">
        <f>RawData!$AN$160</f>
        <v>-0.84631980193014222</v>
      </c>
      <c r="AA237">
        <f>RawData!$AN$161</f>
        <v>-7.4870788528180715E-2</v>
      </c>
      <c r="AB237">
        <f>RawData!$AN$162</f>
        <v>-1.0107746550788219</v>
      </c>
      <c r="AC237">
        <f>RawData!$AN$163</f>
        <v>1.2903114908092062</v>
      </c>
      <c r="AD237">
        <f>RawData!$AN$164</f>
        <v>-1.0940159331429931</v>
      </c>
      <c r="AE237">
        <f>RawData!$AN$165</f>
        <v>-0.99485649297877254</v>
      </c>
      <c r="AF237">
        <f>RawData!$AN$166</f>
        <v>-0.22259316644922542</v>
      </c>
      <c r="AG237">
        <v>0</v>
      </c>
      <c r="AJ237" t="s">
        <v>81</v>
      </c>
      <c r="AK237">
        <v>4975</v>
      </c>
      <c r="AL237">
        <v>5168</v>
      </c>
      <c r="AM237">
        <v>3.8793969849246233E-2</v>
      </c>
      <c r="AN237">
        <v>0.80192795966107888</v>
      </c>
    </row>
    <row r="238" spans="2:40" x14ac:dyDescent="0.25">
      <c r="AJ238" t="s">
        <v>82</v>
      </c>
      <c r="AK238">
        <v>16910</v>
      </c>
      <c r="AL238">
        <v>17464</v>
      </c>
      <c r="AM238">
        <v>3.276167947959787E-2</v>
      </c>
      <c r="AN238">
        <v>0.74356282675325747</v>
      </c>
    </row>
    <row r="239" spans="2:40" x14ac:dyDescent="0.25">
      <c r="AJ239" t="s">
        <v>83</v>
      </c>
      <c r="AK239">
        <v>16769</v>
      </c>
      <c r="AL239">
        <v>16643</v>
      </c>
      <c r="AM239">
        <v>-7.5138648697000415E-3</v>
      </c>
      <c r="AN239">
        <v>0.35387875074969199</v>
      </c>
    </row>
    <row r="240" spans="2:40" x14ac:dyDescent="0.25">
      <c r="AJ240" t="s">
        <v>85</v>
      </c>
      <c r="AK240">
        <v>8688</v>
      </c>
      <c r="AL240">
        <v>9131</v>
      </c>
      <c r="AM240">
        <v>5.0989871086556171E-2</v>
      </c>
      <c r="AN240">
        <v>0.91992881058625608</v>
      </c>
    </row>
    <row r="241" spans="36:40" x14ac:dyDescent="0.25">
      <c r="AJ241" t="s">
        <v>86</v>
      </c>
      <c r="AK241">
        <v>15233</v>
      </c>
      <c r="AL241">
        <v>14549</v>
      </c>
      <c r="AM241">
        <v>-4.4902514278211778E-2</v>
      </c>
      <c r="AN241">
        <v>-7.8733132675664185E-3</v>
      </c>
    </row>
    <row r="242" spans="36:40" x14ac:dyDescent="0.25">
      <c r="AJ242" t="s">
        <v>87</v>
      </c>
      <c r="AK242">
        <v>11213</v>
      </c>
      <c r="AL242">
        <v>9668</v>
      </c>
      <c r="AM242">
        <v>-0.13778649781503613</v>
      </c>
      <c r="AN242">
        <v>-0.90656779114142649</v>
      </c>
    </row>
    <row r="243" spans="36:40" x14ac:dyDescent="0.25">
      <c r="AJ243" t="s">
        <v>88</v>
      </c>
      <c r="AK243">
        <v>13606</v>
      </c>
      <c r="AL243">
        <v>11816</v>
      </c>
      <c r="AM243">
        <v>-0.13155960605615169</v>
      </c>
      <c r="AN243">
        <v>-0.84631980193014222</v>
      </c>
    </row>
    <row r="244" spans="36:40" x14ac:dyDescent="0.25">
      <c r="AJ244" t="s">
        <v>89</v>
      </c>
      <c r="AK244">
        <v>5364</v>
      </c>
      <c r="AL244">
        <v>5086</v>
      </c>
      <c r="AM244">
        <v>-5.1826994780014915E-2</v>
      </c>
      <c r="AN244">
        <v>-7.4870788528180715E-2</v>
      </c>
    </row>
    <row r="245" spans="36:40" x14ac:dyDescent="0.25">
      <c r="AJ245" t="s">
        <v>90</v>
      </c>
      <c r="AK245">
        <v>17495</v>
      </c>
      <c r="AL245">
        <v>14896</v>
      </c>
      <c r="AM245">
        <v>-0.14855673049442697</v>
      </c>
      <c r="AN245">
        <v>-1.0107746550788219</v>
      </c>
    </row>
    <row r="246" spans="36:40" x14ac:dyDescent="0.25">
      <c r="AJ246" t="s">
        <v>91</v>
      </c>
      <c r="AK246">
        <v>5881</v>
      </c>
      <c r="AL246">
        <v>6406</v>
      </c>
      <c r="AM246">
        <v>8.9270532222411159E-2</v>
      </c>
      <c r="AN246">
        <v>1.2903114908092062</v>
      </c>
    </row>
    <row r="247" spans="36:40" x14ac:dyDescent="0.25">
      <c r="AJ247" t="s">
        <v>92</v>
      </c>
      <c r="AK247">
        <v>6935</v>
      </c>
      <c r="AL247">
        <v>6260</v>
      </c>
      <c r="AM247">
        <v>-9.7332372025955294E-2</v>
      </c>
      <c r="AN247">
        <v>-0.51515585907837103</v>
      </c>
    </row>
    <row r="248" spans="36:40" x14ac:dyDescent="0.25">
      <c r="AJ248" t="s">
        <v>93</v>
      </c>
      <c r="AK248">
        <v>15761</v>
      </c>
      <c r="AL248">
        <v>13284</v>
      </c>
      <c r="AM248">
        <v>-0.15716007867521095</v>
      </c>
      <c r="AN248">
        <v>-1.0940159331429931</v>
      </c>
    </row>
    <row r="249" spans="36:40" x14ac:dyDescent="0.25">
      <c r="AJ249" t="s">
        <v>94</v>
      </c>
      <c r="AK249">
        <v>20965</v>
      </c>
      <c r="AL249">
        <v>17885</v>
      </c>
      <c r="AM249">
        <v>-0.14691151919866444</v>
      </c>
      <c r="AN249">
        <v>-0.99485649297877254</v>
      </c>
    </row>
    <row r="250" spans="36:40" x14ac:dyDescent="0.25">
      <c r="AJ250" t="s">
        <v>95</v>
      </c>
      <c r="AK250">
        <v>8011</v>
      </c>
      <c r="AL250">
        <v>7753</v>
      </c>
      <c r="AM250">
        <v>-3.2205717138933963E-2</v>
      </c>
      <c r="AN250">
        <v>0.1149739316638466</v>
      </c>
    </row>
    <row r="251" spans="36:40" x14ac:dyDescent="0.25">
      <c r="AJ251" t="s">
        <v>106</v>
      </c>
      <c r="AK251">
        <v>10404</v>
      </c>
      <c r="AL251">
        <v>10342</v>
      </c>
      <c r="AM251">
        <v>-5.9592464436755092E-3</v>
      </c>
      <c r="AN251">
        <v>0.36892038593230997</v>
      </c>
    </row>
    <row r="252" spans="36:40" x14ac:dyDescent="0.25">
      <c r="AJ252" t="s">
        <v>97</v>
      </c>
      <c r="AK252">
        <v>5701</v>
      </c>
      <c r="AL252">
        <v>5503</v>
      </c>
      <c r="AM252">
        <v>-3.4730748991405019E-2</v>
      </c>
      <c r="AN252">
        <v>9.054310843831502E-2</v>
      </c>
    </row>
    <row r="253" spans="36:40" x14ac:dyDescent="0.25">
      <c r="AJ253" t="s">
        <v>98</v>
      </c>
      <c r="AK253">
        <v>7631</v>
      </c>
      <c r="AL253">
        <v>7119</v>
      </c>
      <c r="AM253">
        <v>-6.70947451185952E-2</v>
      </c>
      <c r="AN253">
        <v>-0.22259316644922542</v>
      </c>
    </row>
    <row r="254" spans="36:40" x14ac:dyDescent="0.25">
      <c r="AJ254" t="s">
        <v>107</v>
      </c>
      <c r="AK254">
        <v>627983</v>
      </c>
      <c r="AL254">
        <v>600296</v>
      </c>
      <c r="AM254">
        <v>-4.4088773103730515E-2</v>
      </c>
      <c r="AN254">
        <v>0</v>
      </c>
    </row>
    <row r="255" spans="36:40" x14ac:dyDescent="0.25">
      <c r="AJ255">
        <f>COUNTA(AJ201:AJ253)</f>
        <v>53</v>
      </c>
      <c r="AM255">
        <v>0.10335434991941884</v>
      </c>
    </row>
  </sheetData>
  <phoneticPr fontId="4" type="noConversion"/>
  <pageMargins left="0.75" right="0.75" top="1" bottom="1" header="0.5" footer="0.5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1</xdr:col>
                    <xdr:colOff>19050</xdr:colOff>
                    <xdr:row>3</xdr:row>
                    <xdr:rowOff>9525</xdr:rowOff>
                  </from>
                  <to>
                    <xdr:col>1</xdr:col>
                    <xdr:colOff>4552950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Indicator Definitions</vt:lpstr>
      <vt:lpstr>RawData</vt:lpstr>
      <vt:lpstr>AnalysisTool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 dawn delta</dc:creator>
  <cp:lastModifiedBy>updater</cp:lastModifiedBy>
  <dcterms:created xsi:type="dcterms:W3CDTF">2014-12-23T15:30:11Z</dcterms:created>
  <dcterms:modified xsi:type="dcterms:W3CDTF">2015-04-08T17:44:40Z</dcterms:modified>
</cp:coreProperties>
</file>